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Лист1!$A$1:$AA$159</definedName>
  </definedNames>
  <calcPr calcId="145621"/>
</workbook>
</file>

<file path=xl/calcChain.xml><?xml version="1.0" encoding="utf-8"?>
<calcChain xmlns="http://schemas.openxmlformats.org/spreadsheetml/2006/main">
  <c r="W28" i="1" l="1"/>
  <c r="X28" i="1"/>
  <c r="Y28" i="1"/>
  <c r="Z46" i="1"/>
  <c r="Z45" i="1"/>
  <c r="Z151" i="1"/>
  <c r="Z150" i="1"/>
  <c r="Z149" i="1"/>
  <c r="Z148" i="1"/>
  <c r="Z145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Y127" i="1"/>
  <c r="X127" i="1"/>
  <c r="W127" i="1"/>
  <c r="V127" i="1"/>
  <c r="U127" i="1"/>
  <c r="T127" i="1"/>
  <c r="Z126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X107" i="1"/>
  <c r="W107" i="1"/>
  <c r="V107" i="1"/>
  <c r="T107" i="1"/>
  <c r="X106" i="1"/>
  <c r="W106" i="1"/>
  <c r="V106" i="1"/>
  <c r="V104" i="1" s="1"/>
  <c r="V103" i="1" s="1"/>
  <c r="U106" i="1"/>
  <c r="U104" i="1" s="1"/>
  <c r="U103" i="1" s="1"/>
  <c r="T106" i="1"/>
  <c r="T104" i="1" s="1"/>
  <c r="T103" i="1" s="1"/>
  <c r="Y104" i="1"/>
  <c r="X104" i="1"/>
  <c r="Z102" i="1"/>
  <c r="Z101" i="1"/>
  <c r="Z100" i="1"/>
  <c r="Z98" i="1"/>
  <c r="Z97" i="1"/>
  <c r="Z96" i="1"/>
  <c r="Z95" i="1"/>
  <c r="Z94" i="1"/>
  <c r="Z93" i="1"/>
  <c r="Z92" i="1"/>
  <c r="Z91" i="1"/>
  <c r="Z89" i="1"/>
  <c r="Y88" i="1"/>
  <c r="X88" i="1"/>
  <c r="W88" i="1"/>
  <c r="V88" i="1"/>
  <c r="U88" i="1"/>
  <c r="T88" i="1"/>
  <c r="Z87" i="1"/>
  <c r="Z86" i="1"/>
  <c r="Z85" i="1"/>
  <c r="Z84" i="1"/>
  <c r="Z83" i="1"/>
  <c r="Z82" i="1"/>
  <c r="Z81" i="1"/>
  <c r="Z80" i="1"/>
  <c r="Z79" i="1"/>
  <c r="Y77" i="1"/>
  <c r="X77" i="1"/>
  <c r="W77" i="1"/>
  <c r="V77" i="1"/>
  <c r="U77" i="1"/>
  <c r="T77" i="1"/>
  <c r="Z76" i="1"/>
  <c r="Z73" i="1"/>
  <c r="Z72" i="1"/>
  <c r="Z71" i="1"/>
  <c r="Z70" i="1"/>
  <c r="Z69" i="1"/>
  <c r="Z68" i="1"/>
  <c r="Z67" i="1"/>
  <c r="Y66" i="1"/>
  <c r="X66" i="1"/>
  <c r="W66" i="1"/>
  <c r="V66" i="1"/>
  <c r="U66" i="1"/>
  <c r="T66" i="1"/>
  <c r="Z65" i="1"/>
  <c r="Z64" i="1"/>
  <c r="Z63" i="1"/>
  <c r="Z62" i="1"/>
  <c r="Z61" i="1"/>
  <c r="Z60" i="1"/>
  <c r="Z59" i="1"/>
  <c r="Z58" i="1"/>
  <c r="Y57" i="1"/>
  <c r="X57" i="1"/>
  <c r="W57" i="1"/>
  <c r="V57" i="1"/>
  <c r="U57" i="1"/>
  <c r="T57" i="1"/>
  <c r="Y56" i="1"/>
  <c r="X56" i="1"/>
  <c r="W56" i="1"/>
  <c r="V56" i="1"/>
  <c r="U56" i="1"/>
  <c r="T56" i="1"/>
  <c r="Z55" i="1"/>
  <c r="Z54" i="1"/>
  <c r="Z53" i="1"/>
  <c r="Z52" i="1"/>
  <c r="Z51" i="1"/>
  <c r="Z50" i="1"/>
  <c r="Z49" i="1"/>
  <c r="Z48" i="1"/>
  <c r="Z47" i="1"/>
  <c r="Z44" i="1"/>
  <c r="Z43" i="1"/>
  <c r="Z42" i="1"/>
  <c r="Z41" i="1"/>
  <c r="Z40" i="1"/>
  <c r="Z39" i="1"/>
  <c r="Z38" i="1"/>
  <c r="Z37" i="1"/>
  <c r="Z36" i="1"/>
  <c r="Z35" i="1"/>
  <c r="Z34" i="1"/>
  <c r="Z33" i="1"/>
  <c r="Z30" i="1"/>
  <c r="T29" i="1"/>
  <c r="Z29" i="1" s="1"/>
  <c r="V28" i="1"/>
  <c r="U28" i="1"/>
  <c r="T28" i="1"/>
  <c r="Y25" i="1"/>
  <c r="Y24" i="1" s="1"/>
  <c r="X25" i="1"/>
  <c r="X24" i="1" s="1"/>
  <c r="W25" i="1"/>
  <c r="W24" i="1" s="1"/>
  <c r="V25" i="1"/>
  <c r="U25" i="1"/>
  <c r="T25" i="1"/>
  <c r="T24" i="1" s="1"/>
  <c r="U24" i="1"/>
  <c r="Y103" i="1" l="1"/>
  <c r="V24" i="1"/>
  <c r="Z24" i="1" s="1"/>
  <c r="Y18" i="1"/>
  <c r="Z25" i="1"/>
  <c r="Z56" i="1"/>
  <c r="Z66" i="1"/>
  <c r="Z88" i="1"/>
  <c r="U18" i="1"/>
  <c r="Z106" i="1"/>
  <c r="Z127" i="1"/>
  <c r="Z28" i="1"/>
  <c r="Z57" i="1"/>
  <c r="Z77" i="1"/>
  <c r="T18" i="1"/>
  <c r="Z107" i="1"/>
  <c r="X103" i="1"/>
  <c r="X18" i="1" s="1"/>
  <c r="W104" i="1"/>
  <c r="W103" i="1" s="1"/>
  <c r="W18" i="1" s="1"/>
  <c r="V18" i="1" l="1"/>
  <c r="Z104" i="1"/>
  <c r="Z103" i="1"/>
  <c r="Z18" i="1" s="1"/>
</calcChain>
</file>

<file path=xl/sharedStrings.xml><?xml version="1.0" encoding="utf-8"?>
<sst xmlns="http://schemas.openxmlformats.org/spreadsheetml/2006/main" count="1201" uniqueCount="176">
  <si>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</si>
  <si>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«Приложение 1</t>
  </si>
  <si>
    <t xml:space="preserve">к муниципальной программе города Твери «Социальная поддержка населения города Твери» на 2015 - 2020 годы </t>
  </si>
  <si>
    <t>Характеристика муниципальной программы города Твери</t>
  </si>
  <si>
    <t>«Социальная поддержка населения города Твери» на 2015 - 2020 годы</t>
  </si>
  <si>
    <t>Ответственный исполнитель муниципальной программы города Твери: Управление социальной политики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</si>
  <si>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</si>
  <si>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</si>
  <si>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</si>
  <si>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</si>
  <si>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</si>
  <si>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</si>
  <si>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</si>
  <si>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</si>
  <si>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</si>
  <si>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</si>
  <si>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</si>
  <si>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</si>
  <si>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</si>
  <si>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</si>
  <si>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2020 год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</si>
  <si>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</si>
  <si>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</si>
  <si>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</si>
  <si>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</si>
  <si>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</si>
  <si>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</si>
  <si>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</si>
  <si>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</si>
  <si>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</si>
  <si>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</si>
  <si>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</si>
  <si>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от общего числа населения города Твери»   </t>
    </r>
  </si>
  <si>
    <t>%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</si>
  <si>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малообеспеченных граждан, получивших дополнительные меры социальной поддержки, от общего числа граждан с низкими доходами»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</si>
  <si>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</si>
  <si>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>Показатель 4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 в общем числе приоритетных муниципальных объектов»</t>
    </r>
  </si>
  <si>
    <t>Подпрограмма  1   
«Дополнительные меры социальной поддержки и социальной помощи отдельным категориям населения города Твери»</t>
  </si>
  <si>
    <t>8</t>
  </si>
  <si>
    <t>3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</si>
  <si>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</si>
  <si>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</si>
  <si>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t>единиц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</si>
  <si>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денежном виде малообеспеченным гражданам и гражданам, оказавшимся в трудной жизненной ситуации и экстремальной ситуации» </t>
    </r>
  </si>
  <si>
    <r>
      <rPr>
        <b/>
        <sz val="14"/>
        <rFont val="Times New Roman"/>
        <family val="1"/>
        <charset val="204"/>
      </rPr>
      <t xml:space="preserve">Показатель 1   </t>
    </r>
    <r>
      <rPr>
        <sz val="14"/>
        <rFont val="Times New Roman"/>
        <family val="1"/>
        <charset val="204"/>
      </rPr>
      <t xml:space="preserve">  
«Количество человек, получивших адресную социальную помощь в денежном виде»</t>
    </r>
  </si>
  <si>
    <t>чел.</t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</si>
  <si>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 xml:space="preserve"> 
«Средний размер адресной социальной помощи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</si>
  <si>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«Средний размер адресной социальной помощи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</si>
  <si>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виде социально уязвимым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</si>
  <si>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натуральном виде»</t>
    </r>
  </si>
  <si>
    <r>
      <rPr>
        <b/>
        <sz val="14"/>
        <rFont val="Times New Roman"/>
        <family val="1"/>
        <charset val="204"/>
      </rPr>
      <t xml:space="preserve">Показатель 1
</t>
    </r>
    <r>
      <rPr>
        <sz val="14"/>
        <rFont val="Times New Roman"/>
        <family val="1"/>
        <charset val="204"/>
      </rPr>
      <t xml:space="preserve">«Количество оказанных муниципальных услуг» </t>
    </r>
  </si>
  <si>
    <r>
      <rPr>
        <b/>
        <sz val="14"/>
        <rFont val="Times New Roman"/>
        <family val="1"/>
        <charset val="204"/>
      </rPr>
      <t xml:space="preserve">Мероприятие 1.04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со 100 %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</si>
  <si>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 xml:space="preserve">Мероприятие 1.05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 50 %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</si>
  <si>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Мероприятие 1.06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 50 %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</si>
  <si>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>Мероприятие 1.07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</si>
  <si>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</si>
  <si>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 xml:space="preserve">Мероприятие 1.08 </t>
    </r>
    <r>
      <rPr>
        <sz val="14"/>
        <rFont val="Times New Roman"/>
        <family val="1"/>
        <charset val="204"/>
      </rPr>
      <t xml:space="preserve">
«Выполнение ремонтных работ на объектах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</si>
  <si>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
</t>
    </r>
  </si>
  <si>
    <r>
      <rPr>
        <b/>
        <sz val="14"/>
        <rFont val="Times New Roman"/>
        <family val="1"/>
        <charset val="204"/>
      </rPr>
      <t xml:space="preserve">Мероприятие 1.09 </t>
    </r>
    <r>
      <rPr>
        <sz val="14"/>
        <rFont val="Times New Roman"/>
        <family val="1"/>
        <charset val="204"/>
      </rPr>
      <t xml:space="preserve">
«Приобретение оборудования и инвентаря для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</si>
  <si>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приобретенного оборудования»
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</si>
  <si>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приобретенного инвентаря»
</t>
    </r>
  </si>
  <si>
    <r>
      <rPr>
        <b/>
        <sz val="14"/>
        <rFont val="Times New Roman"/>
        <family val="1"/>
        <charset val="204"/>
      </rPr>
      <t xml:space="preserve">Мероприятие 1.10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</si>
  <si>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</si>
  <si>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100 %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</si>
  <si>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</si>
  <si>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50 % льготой по оплате услуги» </t>
    </r>
  </si>
  <si>
    <t>2</t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</si>
  <si>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достижение в трудовой, общественной и иной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</si>
  <si>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</si>
  <si>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</si>
  <si>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</si>
  <si>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</si>
  <si>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</si>
  <si>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исполнения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</si>
  <si>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</si>
  <si>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специальным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</si>
  <si>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</si>
  <si>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</si>
  <si>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</si>
  <si>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</si>
  <si>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тренеров, преподавателей и руководителей творческих коллективов по отдельным постановлениям администрации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</si>
  <si>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тренеров, преподавателей, руководителей творческих коллективов,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</si>
  <si>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Мероприятие 2.07
</t>
    </r>
    <r>
      <rPr>
        <sz val="14"/>
        <rFont val="Times New Roman"/>
        <family val="1"/>
        <charset val="204"/>
      </rPr>
      <t>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 «О проведении благотворительной акции «Поколению Победителей»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</si>
  <si>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 «О проведении благотворительной акции «Поколению Победителей»</t>
    </r>
  </si>
  <si>
    <t>7</t>
  </si>
  <si>
    <t>6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</si>
  <si>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</t>
    </r>
  </si>
  <si>
    <t>шт.</t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</si>
  <si>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</si>
  <si>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>Мероприятие 3.02  
«</t>
    </r>
    <r>
      <rPr>
        <sz val="14"/>
        <rFont val="Times New Roman"/>
        <family val="1"/>
        <charset val="204"/>
      </rPr>
      <t xml:space="preserve">Организация информационного сопровождения»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</si>
  <si>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выпущенных экземпляров информационного бюллетеня для инвалидов на страницах газеты «Так живем» </t>
    </r>
  </si>
  <si>
    <r>
      <rPr>
        <b/>
        <sz val="14"/>
        <rFont val="Times New Roman"/>
        <family val="1"/>
        <charset val="204"/>
      </rPr>
      <t>Показатель 2 
«</t>
    </r>
    <r>
      <rPr>
        <sz val="14"/>
        <rFont val="Times New Roman"/>
        <family val="1"/>
        <charset val="204"/>
      </rPr>
      <t>Количество изданных экземпляров информационных памяток о льготах, гарантиях и мерах социальной поддержки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</si>
  <si>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«Проведение круглых столов (семинаров) с участием общественных организаций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</si>
  <si>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круглых столов (семинаров)»</t>
    </r>
  </si>
  <si>
    <r>
      <rPr>
        <b/>
        <sz val="14"/>
        <rFont val="Times New Roman"/>
        <family val="1"/>
        <charset val="204"/>
      </rPr>
      <t>Мероприятие 3.04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Тверским государственным университетом по проблемам социальной интеграции инвалидов, включая детей-инвалидов в городе Твери,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</si>
  <si>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</si>
  <si>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</si>
  <si>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</si>
  <si>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t xml:space="preserve">чел. </t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</si>
  <si>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</si>
  <si>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«Организация проезда учащихся общеобразовательных учреждений города Твери на городских маршрутах пассажирского транспорта общего пользования по льготным проездным билетам»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</si>
  <si>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реализованных проездных билетов»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</si>
  <si>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детей за «Особые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</si>
  <si>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</si>
  <si>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</si>
  <si>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4.03</t>
    </r>
    <r>
      <rPr>
        <sz val="14"/>
        <rFont val="Times New Roman"/>
        <family val="1"/>
        <charset val="204"/>
      </rPr>
      <t xml:space="preserve">
«Социальная поддержка одаренных детей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</si>
  <si>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детей, получивших социальную поддержку»</t>
    </r>
  </si>
  <si>
    <t>да-1
нет-0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</si>
  <si>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</si>
  <si>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t>семьи</t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</si>
  <si>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
«Оказание адресной социальной помощи членам общественной организации «Родители детей-инвалидов города Твери» на обучение детей с выраженным нарушением социальной адаптации навыкам письма и счета»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</si>
  <si>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прошедших обучение навыкам письма и счета»</t>
    </r>
  </si>
  <si>
    <t>Подпрограмма 2  
«Формирование безбарьерной среды для лиц с ограниченными возможностями»</t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</si>
  <si>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инфраструктуры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</si>
  <si>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</si>
  <si>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</si>
  <si>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</si>
  <si>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(департамент жилищно-коммунального хозяйства и жилищной политики администрации города)</t>
    </r>
  </si>
  <si>
    <t>5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</si>
  <si>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Московского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</si>
  <si>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Пролетарского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</si>
  <si>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5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</si>
  <si>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</si>
  <si>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</si>
  <si>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муниципального образовательного учреждения дополнительного образования детского оздоровительно-образовательного лагеря «Романтик» для отдыха детей-инвалидов»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</si>
  <si>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детского оздоровительно-образовательного лагеря «Романтик» 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</si>
  <si>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«Обустройство приоритетных объектов культуры пандусами, поручнями, проведение ремонтных работ для обеспечения доступа людей с ограниченными возможностями в учреждениях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</si>
  <si>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 объектов»</t>
    </r>
  </si>
  <si>
    <r>
      <rPr>
        <b/>
        <sz val="14"/>
        <rFont val="Times New Roman"/>
        <family val="1"/>
        <charset val="204"/>
      </rPr>
      <t>Мероприятие 1.05</t>
    </r>
    <r>
      <rPr>
        <sz val="14"/>
        <rFont val="Times New Roman"/>
        <family val="1"/>
        <charset val="204"/>
      </rPr>
      <t xml:space="preserve">
«Приобретение переносных пандусов для помещения общественной организации «Клуб Надежда» (инвалиды-колясочники)»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</si>
  <si>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«Количество приобретенных пандусов»</t>
    </r>
  </si>
  <si>
    <r>
      <rPr>
        <b/>
        <sz val="14"/>
        <rFont val="Times New Roman"/>
        <family val="1"/>
        <charset val="204"/>
      </rPr>
      <t>Административное мероприятие 1.06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</si>
  <si>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t>да -1
нет 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</si>
  <si>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</si>
  <si>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</si>
  <si>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 детей - 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</si>
  <si>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</si>
  <si>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</si>
  <si>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</si>
  <si>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t>семей</t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</si>
  <si>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концертной площадки для выступления людей с ограниченными возможностями в «День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</si>
  <si>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площадки»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</si>
  <si>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</si>
  <si>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</si>
  <si>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«Приобретение продуктов питания для организации летнего отдыха детей-инвалидов - членов общественной организации «Родители детей-инвалидов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</si>
  <si>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оздоровленных детей»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</si>
  <si>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</si>
  <si>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</si>
  <si>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</si>
  <si>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</si>
  <si>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«Организация  занятий и концертов для детей с синдромом Дауна, для слабовидящих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</si>
  <si>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принявших участие в занятиях и концертах»</t>
    </r>
  </si>
  <si>
    <r>
      <t xml:space="preserve">Показатель 2
</t>
    </r>
    <r>
      <rPr>
        <sz val="14"/>
        <rFont val="Times New Roman"/>
        <family val="1"/>
        <charset val="204"/>
      </rPr>
      <t>«Количество изготовленных комплектов по обучению нотной грамоте незрячих и слабовидящих детей»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</si>
  <si>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 
«Обеспечение учреждений дополнительного образования спортивной направленности спортивным инвентарем  и оборудованием для детей с ограниченными возможностями 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</si>
  <si>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учреждений, обеспеченных спортивным инвентарем и оборудованием для детей с ограниченными возможностями здоровья»
</t>
    </r>
  </si>
  <si>
    <t xml:space="preserve">единиц  </t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</si>
  <si>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</si>
  <si>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t>да -1
нет- 0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</si>
  <si>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</si>
  <si>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</si>
  <si>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</si>
  <si>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</si>
  <si>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Административное мероприятие 2.09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</si>
  <si>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t>да - 1
нет 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</si>
  <si>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</si>
  <si>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t xml:space="preserve">».
</t>
  </si>
  <si>
    <t>Начальник управления социальной политики администрации города Твери                                                                                                                                                  А.Я. Агроскин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</si>
  <si>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</si>
  <si>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4"/>
        <rFont val="Times New Roman"/>
        <family val="1"/>
        <charset val="204"/>
      </rPr>
      <t>Административное мероприятие 4.04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</si>
  <si>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 xml:space="preserve">Мероприятие 1.03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со 
100 %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</si>
  <si>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</si>
  <si>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на реализацию целевых социальных программ (социальных проектов)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</si>
  <si>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проектов)»</t>
    </r>
  </si>
  <si>
    <t>Приложение 2</t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</si>
  <si>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</si>
  <si>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</si>
  <si>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t>к постановлению администрации города Твери
от «20»декабря  2017 № 1695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</si>
</sst>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Fill="1" applyBorder="1" applyAlignment="1" applyProtection="1">
      <alignment horizontal="justify" vertical="top" wrapText="1"/>
      <protection locked="0"/>
    </xf>
    <xf numFmtId="0" fontId="8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1" fillId="2" borderId="0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12" fillId="0" borderId="0" xfId="0" applyFont="1" applyFill="1" applyBorder="1" applyAlignment="1" applyProtection="1">
      <alignment horizontal="justify" vertical="top" wrapText="1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4" fillId="2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164" fontId="15" fillId="0" borderId="0" xfId="0" applyNumberFormat="1" applyFont="1" applyFill="1" applyProtection="1">
      <protection locked="0"/>
    </xf>
    <xf numFmtId="0" fontId="15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Protection="1"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164" fontId="16" fillId="0" borderId="0" xfId="0" applyNumberFormat="1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Protection="1">
      <protection locked="0"/>
    </xf>
    <xf numFmtId="164" fontId="16" fillId="0" borderId="0" xfId="0" applyNumberFormat="1" applyFont="1" applyFill="1" applyBorder="1" applyProtection="1">
      <protection locked="0"/>
    </xf>
    <xf numFmtId="0" fontId="16" fillId="0" borderId="0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3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0" xfId="0" applyNumberFormat="1" applyFont="1" applyFill="1" applyProtection="1"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center" wrapText="1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8" fillId="0" borderId="0" xfId="0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5" xfId="0" applyFont="1" applyFill="1" applyBorder="1" applyAlignment="1" applyProtection="1">
      <alignment horizontal="justify" vertical="top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justify" vertical="center" wrapText="1"/>
      <protection locked="0"/>
    </xf>
    <xf numFmtId="0" fontId="17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Alignment="1">
      <alignment vertical="top" wrapText="1"/>
    </xf>
    <xf numFmtId="0" fontId="5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73"/>
  <sheetViews>
    <sheetView tabSelected="1" zoomScale="60" zoomScaleNormal="60" workbookViewId="0">
      <selection activeCell="V3" sqref="V3:AA3"/>
    </sheetView>
  </sheetViews>
  <sheetFormatPr defaultRowHeight="18.75" x14ac:dyDescent="0.3"/>
  <cols>
    <col min="1" max="1" width="4.7109375" style="135" customWidth="1"/>
    <col min="2" max="2" width="5.140625" style="135" customWidth="1"/>
    <col min="3" max="3" width="4.85546875" style="136" customWidth="1"/>
    <col min="4" max="6" width="4.42578125" style="136" customWidth="1"/>
    <col min="7" max="7" width="5" style="136" customWidth="1"/>
    <col min="8" max="8" width="4.42578125" style="136" customWidth="1"/>
    <col min="9" max="17" width="4.42578125" style="135" customWidth="1"/>
    <col min="18" max="18" width="70.28515625" style="100" customWidth="1"/>
    <col min="19" max="19" width="22.42578125" style="16" customWidth="1"/>
    <col min="20" max="20" width="11.28515625" style="101" customWidth="1"/>
    <col min="21" max="21" width="11.85546875" style="101" customWidth="1"/>
    <col min="22" max="22" width="11.42578125" style="102" customWidth="1"/>
    <col min="23" max="23" width="11.5703125" style="102" customWidth="1"/>
    <col min="24" max="25" width="12.7109375" style="102" customWidth="1"/>
    <col min="26" max="26" width="12.5703125" style="102" customWidth="1"/>
    <col min="27" max="27" width="12.28515625" style="102" customWidth="1"/>
    <col min="28" max="28" width="10.140625" style="103" bestFit="1" customWidth="1"/>
    <col min="29" max="29" width="9.7109375" style="5" bestFit="1" customWidth="1"/>
    <col min="30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ht="15.75" customHeight="1" x14ac:dyDescent="0.25">
      <c r="A1" s="108"/>
      <c r="B1" s="108"/>
      <c r="C1" s="108"/>
      <c r="D1" s="108"/>
      <c r="E1" s="108"/>
      <c r="F1" s="108"/>
      <c r="G1" s="108"/>
      <c r="H1" s="108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7"/>
      <c r="AC1" s="8"/>
      <c r="AD1" s="8"/>
      <c r="AE1" s="8"/>
      <c r="AF1" s="8"/>
      <c r="AG1" s="8"/>
    </row>
    <row r="2" spans="1:75" ht="15.75" customHeight="1" x14ac:dyDescent="0.3">
      <c r="A2" s="108"/>
      <c r="B2" s="108"/>
      <c r="C2" s="108"/>
      <c r="D2" s="108"/>
      <c r="E2" s="108"/>
      <c r="F2" s="108"/>
      <c r="G2" s="108"/>
      <c r="H2" s="10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9"/>
      <c r="V2" s="168" t="s">
        <v>172</v>
      </c>
      <c r="W2" s="168"/>
      <c r="X2" s="168"/>
      <c r="Y2" s="168"/>
      <c r="Z2" s="168"/>
      <c r="AA2" s="168"/>
      <c r="AB2" s="7"/>
      <c r="AC2" s="8"/>
      <c r="AD2" s="8"/>
      <c r="AE2" s="8"/>
      <c r="AF2" s="8"/>
      <c r="AG2" s="8"/>
    </row>
    <row r="3" spans="1:75" ht="42.75" customHeight="1" x14ac:dyDescent="0.25">
      <c r="A3" s="108"/>
      <c r="B3" s="108"/>
      <c r="C3" s="108"/>
      <c r="D3" s="108"/>
      <c r="E3" s="108"/>
      <c r="F3" s="108"/>
      <c r="G3" s="108"/>
      <c r="H3" s="10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9"/>
      <c r="V3" s="169" t="s">
        <v>175</v>
      </c>
      <c r="W3" s="169"/>
      <c r="X3" s="169"/>
      <c r="Y3" s="169"/>
      <c r="Z3" s="169"/>
      <c r="AA3" s="169"/>
      <c r="AB3" s="7"/>
      <c r="AC3" s="8"/>
      <c r="AD3" s="8"/>
      <c r="AE3" s="8"/>
      <c r="AF3" s="8"/>
      <c r="AG3" s="8"/>
    </row>
    <row r="4" spans="1:75" ht="15.75" customHeight="1" x14ac:dyDescent="0.25">
      <c r="A4" s="108"/>
      <c r="B4" s="108"/>
      <c r="C4" s="108"/>
      <c r="D4" s="108"/>
      <c r="E4" s="108"/>
      <c r="F4" s="108"/>
      <c r="G4" s="108"/>
      <c r="H4" s="10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7"/>
      <c r="AC4" s="8"/>
      <c r="AD4" s="8"/>
      <c r="AE4" s="8"/>
      <c r="AF4" s="8"/>
      <c r="AG4" s="8"/>
    </row>
    <row r="5" spans="1:75" ht="15.75" customHeight="1" x14ac:dyDescent="0.25">
      <c r="A5" s="108"/>
      <c r="B5" s="108"/>
      <c r="C5" s="108"/>
      <c r="D5" s="108"/>
      <c r="E5" s="108"/>
      <c r="F5" s="108"/>
      <c r="G5" s="108"/>
      <c r="H5" s="108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9"/>
      <c r="V5" s="9"/>
      <c r="W5" s="9"/>
      <c r="X5" s="9"/>
      <c r="Y5" s="9"/>
      <c r="Z5" s="9"/>
      <c r="AA5" s="9"/>
      <c r="AB5" s="7"/>
      <c r="AC5" s="8"/>
      <c r="AD5" s="8"/>
      <c r="AE5" s="8"/>
      <c r="AF5" s="8"/>
      <c r="AG5" s="8"/>
    </row>
    <row r="6" spans="1:75" s="16" customFormat="1" x14ac:dyDescent="0.3">
      <c r="A6" s="109"/>
      <c r="B6" s="109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"/>
      <c r="S6" s="12"/>
      <c r="T6" s="13"/>
      <c r="U6" s="14"/>
      <c r="V6" s="168" t="s">
        <v>1</v>
      </c>
      <c r="W6" s="168"/>
      <c r="X6" s="168"/>
      <c r="Y6" s="168"/>
      <c r="Z6" s="168"/>
      <c r="AA6" s="168"/>
      <c r="AB6" s="7"/>
      <c r="AC6" s="8"/>
      <c r="AD6" s="8"/>
      <c r="AE6" s="8"/>
      <c r="AF6" s="8"/>
      <c r="AG6" s="8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</row>
    <row r="7" spans="1:75" s="16" customFormat="1" ht="59.25" customHeight="1" x14ac:dyDescent="0.25">
      <c r="A7" s="109"/>
      <c r="B7" s="109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"/>
      <c r="S7" s="12"/>
      <c r="T7" s="13"/>
      <c r="U7" s="12"/>
      <c r="V7" s="169" t="s">
        <v>2</v>
      </c>
      <c r="W7" s="169"/>
      <c r="X7" s="169"/>
      <c r="Y7" s="169"/>
      <c r="Z7" s="169"/>
      <c r="AA7" s="169"/>
      <c r="AB7" s="7"/>
      <c r="AC7" s="8"/>
      <c r="AD7" s="8"/>
      <c r="AE7" s="8"/>
      <c r="AF7" s="8"/>
      <c r="AG7" s="8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</row>
    <row r="8" spans="1:75" s="16" customFormat="1" x14ac:dyDescent="0.25">
      <c r="A8" s="111"/>
      <c r="B8" s="111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7"/>
      <c r="AC8" s="8"/>
      <c r="AD8" s="8"/>
      <c r="AE8" s="8"/>
      <c r="AF8" s="8"/>
      <c r="AG8" s="8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</row>
    <row r="9" spans="1:75" s="19" customFormat="1" ht="21" customHeight="1" x14ac:dyDescent="0.35">
      <c r="A9" s="112"/>
      <c r="B9" s="112"/>
      <c r="C9" s="171" t="s">
        <v>3</v>
      </c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7"/>
      <c r="AC9" s="17"/>
      <c r="AD9" s="17"/>
      <c r="AE9" s="17"/>
      <c r="AF9" s="17"/>
      <c r="AG9" s="17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</row>
    <row r="10" spans="1:75" s="23" customFormat="1" ht="15.75" customHeight="1" x14ac:dyDescent="0.35">
      <c r="A10" s="113"/>
      <c r="B10" s="113"/>
      <c r="C10" s="172" t="s">
        <v>4</v>
      </c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20"/>
      <c r="AC10" s="21"/>
      <c r="AD10" s="21"/>
      <c r="AE10" s="21"/>
      <c r="AF10" s="21"/>
      <c r="AG10" s="21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</row>
    <row r="11" spans="1:75" s="16" customFormat="1" x14ac:dyDescent="0.3">
      <c r="A11" s="114"/>
      <c r="B11" s="114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7"/>
      <c r="AC11" s="8"/>
      <c r="AD11" s="8"/>
      <c r="AE11" s="8"/>
      <c r="AF11" s="8"/>
      <c r="AG11" s="8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</row>
    <row r="12" spans="1:75" s="25" customFormat="1" ht="20.25" customHeight="1" x14ac:dyDescent="0.3">
      <c r="A12" s="115"/>
      <c r="B12" s="115"/>
      <c r="C12" s="149" t="s">
        <v>5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7"/>
      <c r="AC12" s="24"/>
      <c r="AD12" s="24"/>
      <c r="AE12" s="24"/>
      <c r="AF12" s="24"/>
      <c r="AG12" s="24"/>
    </row>
    <row r="13" spans="1:75" s="25" customFormat="1" x14ac:dyDescent="0.3">
      <c r="A13" s="115"/>
      <c r="B13" s="115"/>
      <c r="C13" s="150" t="s">
        <v>0</v>
      </c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26"/>
    </row>
    <row r="14" spans="1:75" s="25" customFormat="1" ht="20.25" customHeight="1" x14ac:dyDescent="0.3">
      <c r="A14" s="151" t="s">
        <v>6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3"/>
      <c r="R14" s="154" t="s">
        <v>7</v>
      </c>
      <c r="S14" s="157" t="s">
        <v>8</v>
      </c>
      <c r="T14" s="160" t="s">
        <v>9</v>
      </c>
      <c r="U14" s="160"/>
      <c r="V14" s="160"/>
      <c r="W14" s="160"/>
      <c r="X14" s="160"/>
      <c r="Y14" s="154"/>
      <c r="Z14" s="162" t="s">
        <v>10</v>
      </c>
      <c r="AA14" s="154"/>
      <c r="AB14" s="26"/>
    </row>
    <row r="15" spans="1:75" s="25" customFormat="1" ht="51" customHeight="1" x14ac:dyDescent="0.3">
      <c r="A15" s="164" t="s">
        <v>11</v>
      </c>
      <c r="B15" s="165"/>
      <c r="C15" s="166"/>
      <c r="D15" s="164" t="s">
        <v>12</v>
      </c>
      <c r="E15" s="166"/>
      <c r="F15" s="164" t="s">
        <v>13</v>
      </c>
      <c r="G15" s="166"/>
      <c r="H15" s="140" t="s">
        <v>14</v>
      </c>
      <c r="I15" s="141"/>
      <c r="J15" s="141"/>
      <c r="K15" s="141"/>
      <c r="L15" s="141"/>
      <c r="M15" s="141"/>
      <c r="N15" s="141"/>
      <c r="O15" s="141"/>
      <c r="P15" s="141"/>
      <c r="Q15" s="142"/>
      <c r="R15" s="155"/>
      <c r="S15" s="158"/>
      <c r="T15" s="161"/>
      <c r="U15" s="161"/>
      <c r="V15" s="161"/>
      <c r="W15" s="161"/>
      <c r="X15" s="161"/>
      <c r="Y15" s="156"/>
      <c r="Z15" s="163"/>
      <c r="AA15" s="156"/>
      <c r="AB15" s="26"/>
    </row>
    <row r="16" spans="1:75" s="25" customFormat="1" ht="74.25" customHeight="1" x14ac:dyDescent="0.3">
      <c r="A16" s="143"/>
      <c r="B16" s="144"/>
      <c r="C16" s="145"/>
      <c r="D16" s="143"/>
      <c r="E16" s="145"/>
      <c r="F16" s="143"/>
      <c r="G16" s="145"/>
      <c r="H16" s="143"/>
      <c r="I16" s="144"/>
      <c r="J16" s="144"/>
      <c r="K16" s="144"/>
      <c r="L16" s="144"/>
      <c r="M16" s="144"/>
      <c r="N16" s="144"/>
      <c r="O16" s="144"/>
      <c r="P16" s="144"/>
      <c r="Q16" s="145"/>
      <c r="R16" s="156"/>
      <c r="S16" s="159"/>
      <c r="T16" s="27" t="s">
        <v>15</v>
      </c>
      <c r="U16" s="28" t="s">
        <v>16</v>
      </c>
      <c r="V16" s="28" t="s">
        <v>17</v>
      </c>
      <c r="W16" s="28" t="s">
        <v>18</v>
      </c>
      <c r="X16" s="28" t="s">
        <v>19</v>
      </c>
      <c r="Y16" s="28" t="s">
        <v>20</v>
      </c>
      <c r="Z16" s="28" t="s">
        <v>21</v>
      </c>
      <c r="AA16" s="28" t="s">
        <v>22</v>
      </c>
      <c r="AB16" s="26"/>
    </row>
    <row r="17" spans="1:29" s="32" customFormat="1" x14ac:dyDescent="0.3">
      <c r="A17" s="116">
        <v>1</v>
      </c>
      <c r="B17" s="116">
        <v>2</v>
      </c>
      <c r="C17" s="116">
        <v>3</v>
      </c>
      <c r="D17" s="137">
        <v>4</v>
      </c>
      <c r="E17" s="137">
        <v>5</v>
      </c>
      <c r="F17" s="137">
        <v>6</v>
      </c>
      <c r="G17" s="137">
        <v>7</v>
      </c>
      <c r="H17" s="137">
        <v>8</v>
      </c>
      <c r="I17" s="116">
        <v>9</v>
      </c>
      <c r="J17" s="137">
        <v>10</v>
      </c>
      <c r="K17" s="116">
        <v>11</v>
      </c>
      <c r="L17" s="137">
        <v>12</v>
      </c>
      <c r="M17" s="116">
        <v>13</v>
      </c>
      <c r="N17" s="137">
        <v>14</v>
      </c>
      <c r="O17" s="137" t="s">
        <v>23</v>
      </c>
      <c r="P17" s="137" t="s">
        <v>24</v>
      </c>
      <c r="Q17" s="137" t="s">
        <v>25</v>
      </c>
      <c r="R17" s="28">
        <v>18</v>
      </c>
      <c r="S17" s="29">
        <v>19</v>
      </c>
      <c r="T17" s="30">
        <v>20</v>
      </c>
      <c r="U17" s="28">
        <v>21</v>
      </c>
      <c r="V17" s="29">
        <v>22</v>
      </c>
      <c r="W17" s="28">
        <v>23</v>
      </c>
      <c r="X17" s="29">
        <v>24</v>
      </c>
      <c r="Y17" s="29">
        <v>25</v>
      </c>
      <c r="Z17" s="28">
        <v>26</v>
      </c>
      <c r="AA17" s="29">
        <v>27</v>
      </c>
      <c r="AB17" s="31"/>
    </row>
    <row r="18" spans="1:29" s="38" customFormat="1" ht="45" customHeight="1" x14ac:dyDescent="0.3">
      <c r="A18" s="117" t="s">
        <v>26</v>
      </c>
      <c r="B18" s="117" t="s">
        <v>26</v>
      </c>
      <c r="C18" s="117" t="s">
        <v>26</v>
      </c>
      <c r="D18" s="118" t="s">
        <v>27</v>
      </c>
      <c r="E18" s="118" t="s">
        <v>26</v>
      </c>
      <c r="F18" s="118" t="s">
        <v>26</v>
      </c>
      <c r="G18" s="118" t="s">
        <v>26</v>
      </c>
      <c r="H18" s="118" t="s">
        <v>26</v>
      </c>
      <c r="I18" s="117" t="s">
        <v>28</v>
      </c>
      <c r="J18" s="117" t="s">
        <v>26</v>
      </c>
      <c r="K18" s="117" t="s">
        <v>26</v>
      </c>
      <c r="L18" s="117" t="s">
        <v>26</v>
      </c>
      <c r="M18" s="117" t="s">
        <v>26</v>
      </c>
      <c r="N18" s="117" t="s">
        <v>26</v>
      </c>
      <c r="O18" s="117" t="s">
        <v>26</v>
      </c>
      <c r="P18" s="117" t="s">
        <v>26</v>
      </c>
      <c r="Q18" s="117" t="s">
        <v>26</v>
      </c>
      <c r="R18" s="33" t="s">
        <v>29</v>
      </c>
      <c r="S18" s="34" t="s">
        <v>30</v>
      </c>
      <c r="T18" s="35">
        <f t="shared" ref="T18:Z18" si="0">T24+T103</f>
        <v>82202.3</v>
      </c>
      <c r="U18" s="35">
        <f t="shared" si="0"/>
        <v>76541.8</v>
      </c>
      <c r="V18" s="35">
        <f t="shared" si="0"/>
        <v>78220</v>
      </c>
      <c r="W18" s="35">
        <f t="shared" si="0"/>
        <v>81678</v>
      </c>
      <c r="X18" s="35">
        <f t="shared" si="0"/>
        <v>81678.000000000015</v>
      </c>
      <c r="Y18" s="35">
        <f t="shared" si="0"/>
        <v>81678.000000000015</v>
      </c>
      <c r="Z18" s="35">
        <f t="shared" si="0"/>
        <v>481998.10000000003</v>
      </c>
      <c r="AA18" s="34">
        <v>2020</v>
      </c>
      <c r="AB18" s="36"/>
      <c r="AC18" s="37"/>
    </row>
    <row r="19" spans="1:29" s="25" customFormat="1" ht="78.75" customHeight="1" x14ac:dyDescent="0.3">
      <c r="A19" s="119"/>
      <c r="B19" s="119"/>
      <c r="C19" s="119"/>
      <c r="D19" s="120"/>
      <c r="E19" s="120"/>
      <c r="F19" s="120"/>
      <c r="G19" s="120"/>
      <c r="H19" s="120"/>
      <c r="I19" s="119"/>
      <c r="J19" s="119"/>
      <c r="K19" s="119"/>
      <c r="L19" s="119"/>
      <c r="M19" s="119"/>
      <c r="N19" s="119"/>
      <c r="O19" s="119"/>
      <c r="P19" s="119"/>
      <c r="Q19" s="119"/>
      <c r="R19" s="39" t="s">
        <v>31</v>
      </c>
      <c r="S19" s="28"/>
      <c r="T19" s="27"/>
      <c r="U19" s="28"/>
      <c r="V19" s="28"/>
      <c r="W19" s="28"/>
      <c r="X19" s="28"/>
      <c r="Y19" s="28"/>
      <c r="Z19" s="28"/>
      <c r="AA19" s="28"/>
      <c r="AB19" s="26"/>
    </row>
    <row r="20" spans="1:29" s="25" customFormat="1" ht="79.5" customHeight="1" x14ac:dyDescent="0.3">
      <c r="A20" s="119"/>
      <c r="B20" s="119"/>
      <c r="C20" s="119"/>
      <c r="D20" s="120"/>
      <c r="E20" s="120"/>
      <c r="F20" s="120"/>
      <c r="G20" s="120"/>
      <c r="H20" s="120"/>
      <c r="I20" s="119"/>
      <c r="J20" s="119"/>
      <c r="K20" s="119"/>
      <c r="L20" s="119"/>
      <c r="M20" s="119"/>
      <c r="N20" s="119"/>
      <c r="O20" s="119"/>
      <c r="P20" s="119"/>
      <c r="Q20" s="119"/>
      <c r="R20" s="39" t="s">
        <v>32</v>
      </c>
      <c r="S20" s="28" t="s">
        <v>33</v>
      </c>
      <c r="T20" s="27">
        <v>3.66</v>
      </c>
      <c r="U20" s="28">
        <v>3.29</v>
      </c>
      <c r="V20" s="40">
        <v>3.69</v>
      </c>
      <c r="W20" s="28">
        <v>3.67</v>
      </c>
      <c r="X20" s="40">
        <v>3.7</v>
      </c>
      <c r="Y20" s="40">
        <v>3.76</v>
      </c>
      <c r="Z20" s="40">
        <v>3.76</v>
      </c>
      <c r="AA20" s="28">
        <v>2020</v>
      </c>
      <c r="AB20" s="26"/>
    </row>
    <row r="21" spans="1:29" s="25" customFormat="1" ht="79.5" customHeight="1" x14ac:dyDescent="0.3">
      <c r="A21" s="119"/>
      <c r="B21" s="119"/>
      <c r="C21" s="119"/>
      <c r="D21" s="120"/>
      <c r="E21" s="120"/>
      <c r="F21" s="120"/>
      <c r="G21" s="120"/>
      <c r="H21" s="120"/>
      <c r="I21" s="119"/>
      <c r="J21" s="119"/>
      <c r="K21" s="119"/>
      <c r="L21" s="119"/>
      <c r="M21" s="119"/>
      <c r="N21" s="119"/>
      <c r="O21" s="119"/>
      <c r="P21" s="119"/>
      <c r="Q21" s="119"/>
      <c r="R21" s="39" t="s">
        <v>34</v>
      </c>
      <c r="S21" s="28" t="s">
        <v>33</v>
      </c>
      <c r="T21" s="41">
        <v>12.2</v>
      </c>
      <c r="U21" s="40">
        <v>12.58</v>
      </c>
      <c r="V21" s="28">
        <v>14.66</v>
      </c>
      <c r="W21" s="40">
        <v>14.22</v>
      </c>
      <c r="X21" s="40">
        <v>14.4</v>
      </c>
      <c r="Y21" s="40">
        <v>14.8</v>
      </c>
      <c r="Z21" s="40">
        <v>14.8</v>
      </c>
      <c r="AA21" s="28">
        <v>2020</v>
      </c>
      <c r="AB21" s="26"/>
    </row>
    <row r="22" spans="1:29" s="25" customFormat="1" ht="79.5" customHeight="1" x14ac:dyDescent="0.3">
      <c r="A22" s="119"/>
      <c r="B22" s="119"/>
      <c r="C22" s="119"/>
      <c r="D22" s="120"/>
      <c r="E22" s="120"/>
      <c r="F22" s="120"/>
      <c r="G22" s="120"/>
      <c r="H22" s="120"/>
      <c r="I22" s="119"/>
      <c r="J22" s="119"/>
      <c r="K22" s="119"/>
      <c r="L22" s="119"/>
      <c r="M22" s="119"/>
      <c r="N22" s="119"/>
      <c r="O22" s="119"/>
      <c r="P22" s="119"/>
      <c r="Q22" s="119"/>
      <c r="R22" s="39" t="s">
        <v>35</v>
      </c>
      <c r="S22" s="28" t="s">
        <v>33</v>
      </c>
      <c r="T22" s="27">
        <v>40</v>
      </c>
      <c r="U22" s="28"/>
      <c r="V22" s="28"/>
      <c r="W22" s="28"/>
      <c r="X22" s="28"/>
      <c r="Y22" s="28">
        <v>60</v>
      </c>
      <c r="Z22" s="28">
        <v>60</v>
      </c>
      <c r="AA22" s="28">
        <v>2020</v>
      </c>
      <c r="AB22" s="26"/>
    </row>
    <row r="23" spans="1:29" s="25" customFormat="1" ht="78" customHeight="1" x14ac:dyDescent="0.3">
      <c r="A23" s="119"/>
      <c r="B23" s="119"/>
      <c r="C23" s="119"/>
      <c r="D23" s="120"/>
      <c r="E23" s="120"/>
      <c r="F23" s="120"/>
      <c r="G23" s="120"/>
      <c r="H23" s="120"/>
      <c r="I23" s="119"/>
      <c r="J23" s="119"/>
      <c r="K23" s="119"/>
      <c r="L23" s="119"/>
      <c r="M23" s="119"/>
      <c r="N23" s="119"/>
      <c r="O23" s="119"/>
      <c r="P23" s="119"/>
      <c r="Q23" s="119"/>
      <c r="R23" s="42" t="s">
        <v>36</v>
      </c>
      <c r="S23" s="28" t="s">
        <v>33</v>
      </c>
      <c r="T23" s="43">
        <v>21</v>
      </c>
      <c r="U23" s="28">
        <v>23.9</v>
      </c>
      <c r="V23" s="44">
        <v>27.3</v>
      </c>
      <c r="W23" s="44">
        <v>32.4</v>
      </c>
      <c r="X23" s="44">
        <v>34.6</v>
      </c>
      <c r="Y23" s="44"/>
      <c r="Z23" s="44">
        <v>34.6</v>
      </c>
      <c r="AA23" s="28">
        <v>2019</v>
      </c>
      <c r="AB23" s="26"/>
    </row>
    <row r="24" spans="1:29" s="25" customFormat="1" ht="82.5" customHeight="1" x14ac:dyDescent="0.3">
      <c r="A24" s="121" t="s">
        <v>26</v>
      </c>
      <c r="B24" s="121" t="s">
        <v>26</v>
      </c>
      <c r="C24" s="121" t="s">
        <v>26</v>
      </c>
      <c r="D24" s="122" t="s">
        <v>27</v>
      </c>
      <c r="E24" s="122" t="s">
        <v>26</v>
      </c>
      <c r="F24" s="122" t="s">
        <v>26</v>
      </c>
      <c r="G24" s="122" t="s">
        <v>26</v>
      </c>
      <c r="H24" s="122" t="s">
        <v>26</v>
      </c>
      <c r="I24" s="121" t="s">
        <v>28</v>
      </c>
      <c r="J24" s="121" t="s">
        <v>27</v>
      </c>
      <c r="K24" s="121" t="s">
        <v>26</v>
      </c>
      <c r="L24" s="121" t="s">
        <v>26</v>
      </c>
      <c r="M24" s="121" t="s">
        <v>26</v>
      </c>
      <c r="N24" s="121" t="s">
        <v>26</v>
      </c>
      <c r="O24" s="121" t="s">
        <v>26</v>
      </c>
      <c r="P24" s="121" t="s">
        <v>26</v>
      </c>
      <c r="Q24" s="121" t="s">
        <v>26</v>
      </c>
      <c r="R24" s="33" t="s">
        <v>37</v>
      </c>
      <c r="S24" s="34" t="s">
        <v>30</v>
      </c>
      <c r="T24" s="35">
        <f t="shared" ref="T24:Y24" si="1">T25+T56+T77+T88</f>
        <v>80624.3</v>
      </c>
      <c r="U24" s="35">
        <f t="shared" si="1"/>
        <v>75477.3</v>
      </c>
      <c r="V24" s="35">
        <f t="shared" si="1"/>
        <v>77567</v>
      </c>
      <c r="W24" s="35">
        <f t="shared" si="1"/>
        <v>80589.2</v>
      </c>
      <c r="X24" s="35">
        <f t="shared" si="1"/>
        <v>81164.400000000009</v>
      </c>
      <c r="Y24" s="35">
        <f t="shared" si="1"/>
        <v>81328.900000000009</v>
      </c>
      <c r="Z24" s="35">
        <f>T24+U24+V24+W24+X24+Y24</f>
        <v>476751.10000000003</v>
      </c>
      <c r="AA24" s="34">
        <v>2020</v>
      </c>
      <c r="AB24" s="26"/>
      <c r="AC24" s="45"/>
    </row>
    <row r="25" spans="1:29" s="25" customFormat="1" ht="78" customHeight="1" x14ac:dyDescent="0.3">
      <c r="A25" s="121" t="s">
        <v>26</v>
      </c>
      <c r="B25" s="121" t="s">
        <v>26</v>
      </c>
      <c r="C25" s="121" t="s">
        <v>38</v>
      </c>
      <c r="D25" s="122" t="s">
        <v>27</v>
      </c>
      <c r="E25" s="122" t="s">
        <v>26</v>
      </c>
      <c r="F25" s="122" t="s">
        <v>26</v>
      </c>
      <c r="G25" s="122" t="s">
        <v>39</v>
      </c>
      <c r="H25" s="122" t="s">
        <v>26</v>
      </c>
      <c r="I25" s="121" t="s">
        <v>28</v>
      </c>
      <c r="J25" s="121" t="s">
        <v>27</v>
      </c>
      <c r="K25" s="121" t="s">
        <v>26</v>
      </c>
      <c r="L25" s="121" t="s">
        <v>27</v>
      </c>
      <c r="M25" s="121" t="s">
        <v>26</v>
      </c>
      <c r="N25" s="121" t="s">
        <v>26</v>
      </c>
      <c r="O25" s="121" t="s">
        <v>26</v>
      </c>
      <c r="P25" s="121" t="s">
        <v>26</v>
      </c>
      <c r="Q25" s="121" t="s">
        <v>26</v>
      </c>
      <c r="R25" s="46" t="s">
        <v>40</v>
      </c>
      <c r="S25" s="47" t="s">
        <v>30</v>
      </c>
      <c r="T25" s="48">
        <f>T29+T33+T43+T35+T37+T39+T41+T45+T48</f>
        <v>11025.499999999998</v>
      </c>
      <c r="U25" s="48">
        <f>U29+U33+U43+U35+U37+U39+U41+U45+U48+U51</f>
        <v>10209.5</v>
      </c>
      <c r="V25" s="48">
        <f>V29+V33+V43+V35+V37+V39+V41+V45+V48+V51</f>
        <v>11045</v>
      </c>
      <c r="W25" s="48">
        <f>W29+W33+W43+W35+W37+W39+W41+W45+W48+W51</f>
        <v>12079.8</v>
      </c>
      <c r="X25" s="48">
        <f>X29+X33+X43+X35+X37+X39+X41+X45+X48+X51</f>
        <v>12079.8</v>
      </c>
      <c r="Y25" s="48">
        <f>Y29+Y33+Y43+Y35+Y37+Y39+Y41+Y45+Y48+Y51</f>
        <v>12079.8</v>
      </c>
      <c r="Z25" s="48">
        <f>T25+U25+V25+W25+X25+Y25</f>
        <v>68519.400000000009</v>
      </c>
      <c r="AA25" s="47">
        <v>2020</v>
      </c>
      <c r="AB25" s="26"/>
    </row>
    <row r="26" spans="1:29" s="25" customFormat="1" ht="78" customHeight="1" x14ac:dyDescent="0.3">
      <c r="A26" s="119"/>
      <c r="B26" s="119"/>
      <c r="C26" s="119"/>
      <c r="D26" s="120"/>
      <c r="E26" s="120"/>
      <c r="F26" s="120"/>
      <c r="G26" s="120"/>
      <c r="H26" s="120"/>
      <c r="I26" s="119"/>
      <c r="J26" s="119"/>
      <c r="K26" s="119"/>
      <c r="L26" s="119"/>
      <c r="M26" s="119"/>
      <c r="N26" s="119"/>
      <c r="O26" s="119"/>
      <c r="P26" s="119"/>
      <c r="Q26" s="119"/>
      <c r="R26" s="42" t="s">
        <v>173</v>
      </c>
      <c r="S26" s="28" t="s">
        <v>33</v>
      </c>
      <c r="T26" s="27">
        <v>80</v>
      </c>
      <c r="U26" s="28">
        <v>80</v>
      </c>
      <c r="V26" s="28">
        <v>90</v>
      </c>
      <c r="W26" s="28">
        <v>90</v>
      </c>
      <c r="X26" s="28">
        <v>90</v>
      </c>
      <c r="Y26" s="28">
        <v>90</v>
      </c>
      <c r="Z26" s="28">
        <v>90</v>
      </c>
      <c r="AA26" s="28">
        <v>2020</v>
      </c>
      <c r="AB26" s="26"/>
    </row>
    <row r="27" spans="1:29" s="25" customFormat="1" ht="79.5" customHeight="1" x14ac:dyDescent="0.3">
      <c r="A27" s="119"/>
      <c r="B27" s="119"/>
      <c r="C27" s="119"/>
      <c r="D27" s="120"/>
      <c r="E27" s="120"/>
      <c r="F27" s="120"/>
      <c r="G27" s="120"/>
      <c r="H27" s="120"/>
      <c r="I27" s="119"/>
      <c r="J27" s="119"/>
      <c r="K27" s="119"/>
      <c r="L27" s="119"/>
      <c r="M27" s="119"/>
      <c r="N27" s="119"/>
      <c r="O27" s="119"/>
      <c r="P27" s="119"/>
      <c r="Q27" s="119"/>
      <c r="R27" s="39" t="s">
        <v>174</v>
      </c>
      <c r="S27" s="28" t="s">
        <v>33</v>
      </c>
      <c r="T27" s="27">
        <v>100</v>
      </c>
      <c r="U27" s="28">
        <v>100</v>
      </c>
      <c r="V27" s="28">
        <v>100</v>
      </c>
      <c r="W27" s="28">
        <v>100</v>
      </c>
      <c r="X27" s="28">
        <v>100</v>
      </c>
      <c r="Y27" s="28">
        <v>100</v>
      </c>
      <c r="Z27" s="28">
        <v>100</v>
      </c>
      <c r="AA27" s="28">
        <v>2020</v>
      </c>
      <c r="AB27" s="26"/>
    </row>
    <row r="28" spans="1:29" s="25" customFormat="1" ht="64.5" customHeight="1" x14ac:dyDescent="0.3">
      <c r="A28" s="119"/>
      <c r="B28" s="119"/>
      <c r="C28" s="119"/>
      <c r="D28" s="120"/>
      <c r="E28" s="120"/>
      <c r="F28" s="120"/>
      <c r="G28" s="120"/>
      <c r="H28" s="120"/>
      <c r="I28" s="119"/>
      <c r="J28" s="119"/>
      <c r="K28" s="119"/>
      <c r="L28" s="119"/>
      <c r="M28" s="119"/>
      <c r="N28" s="119"/>
      <c r="O28" s="119"/>
      <c r="P28" s="119"/>
      <c r="Q28" s="119"/>
      <c r="R28" s="39" t="s">
        <v>41</v>
      </c>
      <c r="S28" s="28" t="s">
        <v>42</v>
      </c>
      <c r="T28" s="49">
        <f>T36+T38+T40+T42</f>
        <v>24760</v>
      </c>
      <c r="U28" s="50">
        <f>U52+U53+U54+U55</f>
        <v>34528</v>
      </c>
      <c r="V28" s="50">
        <f>V52+V53+V54+V55</f>
        <v>29817</v>
      </c>
      <c r="W28" s="50">
        <f t="shared" ref="W28:Y28" si="2">W52+W53+W54+W55</f>
        <v>33625</v>
      </c>
      <c r="X28" s="50">
        <f t="shared" si="2"/>
        <v>33625</v>
      </c>
      <c r="Y28" s="50">
        <f t="shared" si="2"/>
        <v>33625</v>
      </c>
      <c r="Z28" s="50">
        <f>Y28+X28+W28+V28+U28+T28</f>
        <v>189980</v>
      </c>
      <c r="AA28" s="28">
        <v>2020</v>
      </c>
      <c r="AB28" s="36"/>
    </row>
    <row r="29" spans="1:29" s="38" customFormat="1" ht="81" customHeight="1" x14ac:dyDescent="0.3">
      <c r="A29" s="119" t="s">
        <v>26</v>
      </c>
      <c r="B29" s="119" t="s">
        <v>26</v>
      </c>
      <c r="C29" s="119" t="s">
        <v>38</v>
      </c>
      <c r="D29" s="120" t="s">
        <v>27</v>
      </c>
      <c r="E29" s="120" t="s">
        <v>26</v>
      </c>
      <c r="F29" s="120" t="s">
        <v>26</v>
      </c>
      <c r="G29" s="120" t="s">
        <v>39</v>
      </c>
      <c r="H29" s="120" t="s">
        <v>26</v>
      </c>
      <c r="I29" s="119" t="s">
        <v>28</v>
      </c>
      <c r="J29" s="119" t="s">
        <v>27</v>
      </c>
      <c r="K29" s="119" t="s">
        <v>26</v>
      </c>
      <c r="L29" s="119" t="s">
        <v>27</v>
      </c>
      <c r="M29" s="119" t="s">
        <v>26</v>
      </c>
      <c r="N29" s="119" t="s">
        <v>26</v>
      </c>
      <c r="O29" s="119" t="s">
        <v>26</v>
      </c>
      <c r="P29" s="119" t="s">
        <v>26</v>
      </c>
      <c r="Q29" s="119" t="s">
        <v>26</v>
      </c>
      <c r="R29" s="39" t="s">
        <v>43</v>
      </c>
      <c r="S29" s="28" t="s">
        <v>30</v>
      </c>
      <c r="T29" s="51">
        <f>(90*T32+60*T31)</f>
        <v>1128</v>
      </c>
      <c r="U29" s="52">
        <v>1070.5</v>
      </c>
      <c r="V29" s="52">
        <v>1200</v>
      </c>
      <c r="W29" s="52">
        <v>1200</v>
      </c>
      <c r="X29" s="52">
        <v>1200</v>
      </c>
      <c r="Y29" s="52">
        <v>1200</v>
      </c>
      <c r="Z29" s="52">
        <f>Y29+X29+W29+V29+U29+T29</f>
        <v>6998.5</v>
      </c>
      <c r="AA29" s="28">
        <v>2020</v>
      </c>
      <c r="AB29" s="36"/>
    </row>
    <row r="30" spans="1:29" s="25" customFormat="1" ht="63" customHeight="1" x14ac:dyDescent="0.3">
      <c r="A30" s="119"/>
      <c r="B30" s="119"/>
      <c r="C30" s="119"/>
      <c r="D30" s="120"/>
      <c r="E30" s="120"/>
      <c r="F30" s="120"/>
      <c r="G30" s="120"/>
      <c r="H30" s="120"/>
      <c r="I30" s="119"/>
      <c r="J30" s="119"/>
      <c r="K30" s="119"/>
      <c r="L30" s="119"/>
      <c r="M30" s="119"/>
      <c r="N30" s="119"/>
      <c r="O30" s="119"/>
      <c r="P30" s="119"/>
      <c r="Q30" s="119"/>
      <c r="R30" s="39" t="s">
        <v>44</v>
      </c>
      <c r="S30" s="28" t="s">
        <v>45</v>
      </c>
      <c r="T30" s="27">
        <v>150</v>
      </c>
      <c r="U30" s="28">
        <v>159</v>
      </c>
      <c r="V30" s="28">
        <v>180</v>
      </c>
      <c r="W30" s="28">
        <v>156</v>
      </c>
      <c r="X30" s="28">
        <v>156</v>
      </c>
      <c r="Y30" s="28">
        <v>156</v>
      </c>
      <c r="Z30" s="28">
        <f>Y30+X30+W30+V30+U30+T30</f>
        <v>957</v>
      </c>
      <c r="AA30" s="28">
        <v>2020</v>
      </c>
      <c r="AB30" s="36"/>
    </row>
    <row r="31" spans="1:29" s="25" customFormat="1" ht="58.5" customHeight="1" x14ac:dyDescent="0.3">
      <c r="A31" s="119"/>
      <c r="B31" s="119"/>
      <c r="C31" s="119"/>
      <c r="D31" s="120"/>
      <c r="E31" s="120"/>
      <c r="F31" s="120"/>
      <c r="G31" s="120"/>
      <c r="H31" s="120"/>
      <c r="I31" s="119"/>
      <c r="J31" s="119"/>
      <c r="K31" s="119"/>
      <c r="L31" s="119"/>
      <c r="M31" s="119"/>
      <c r="N31" s="119"/>
      <c r="O31" s="119"/>
      <c r="P31" s="119"/>
      <c r="Q31" s="119"/>
      <c r="R31" s="39" t="s">
        <v>46</v>
      </c>
      <c r="S31" s="28" t="s">
        <v>30</v>
      </c>
      <c r="T31" s="43">
        <v>4.7</v>
      </c>
      <c r="U31" s="44">
        <v>4.8</v>
      </c>
      <c r="V31" s="44">
        <v>5</v>
      </c>
      <c r="W31" s="44">
        <v>5</v>
      </c>
      <c r="X31" s="44">
        <v>5</v>
      </c>
      <c r="Y31" s="44">
        <v>5</v>
      </c>
      <c r="Z31" s="44">
        <v>5</v>
      </c>
      <c r="AA31" s="28">
        <v>2020</v>
      </c>
      <c r="AB31" s="26"/>
    </row>
    <row r="32" spans="1:29" s="25" customFormat="1" ht="80.25" customHeight="1" x14ac:dyDescent="0.3">
      <c r="A32" s="119"/>
      <c r="B32" s="119"/>
      <c r="C32" s="119"/>
      <c r="D32" s="120"/>
      <c r="E32" s="120"/>
      <c r="F32" s="120"/>
      <c r="G32" s="120"/>
      <c r="H32" s="120"/>
      <c r="I32" s="119"/>
      <c r="J32" s="119"/>
      <c r="K32" s="119"/>
      <c r="L32" s="119"/>
      <c r="M32" s="119"/>
      <c r="N32" s="119"/>
      <c r="O32" s="119"/>
      <c r="P32" s="119"/>
      <c r="Q32" s="119"/>
      <c r="R32" s="39" t="s">
        <v>47</v>
      </c>
      <c r="S32" s="28" t="s">
        <v>30</v>
      </c>
      <c r="T32" s="43">
        <v>9.4</v>
      </c>
      <c r="U32" s="44">
        <v>11.2</v>
      </c>
      <c r="V32" s="44">
        <v>9.6</v>
      </c>
      <c r="W32" s="44">
        <v>11</v>
      </c>
      <c r="X32" s="44">
        <v>11</v>
      </c>
      <c r="Y32" s="44">
        <v>11</v>
      </c>
      <c r="Z32" s="44">
        <v>11</v>
      </c>
      <c r="AA32" s="28">
        <v>2020</v>
      </c>
      <c r="AB32" s="26"/>
    </row>
    <row r="33" spans="1:30" s="25" customFormat="1" ht="63.75" customHeight="1" x14ac:dyDescent="0.3">
      <c r="A33" s="119" t="s">
        <v>26</v>
      </c>
      <c r="B33" s="119" t="s">
        <v>26</v>
      </c>
      <c r="C33" s="119" t="s">
        <v>38</v>
      </c>
      <c r="D33" s="120" t="s">
        <v>27</v>
      </c>
      <c r="E33" s="120" t="s">
        <v>26</v>
      </c>
      <c r="F33" s="120" t="s">
        <v>26</v>
      </c>
      <c r="G33" s="120" t="s">
        <v>39</v>
      </c>
      <c r="H33" s="120" t="s">
        <v>26</v>
      </c>
      <c r="I33" s="119" t="s">
        <v>28</v>
      </c>
      <c r="J33" s="119" t="s">
        <v>27</v>
      </c>
      <c r="K33" s="119" t="s">
        <v>26</v>
      </c>
      <c r="L33" s="119" t="s">
        <v>27</v>
      </c>
      <c r="M33" s="119" t="s">
        <v>26</v>
      </c>
      <c r="N33" s="119" t="s">
        <v>26</v>
      </c>
      <c r="O33" s="119" t="s">
        <v>26</v>
      </c>
      <c r="P33" s="119" t="s">
        <v>26</v>
      </c>
      <c r="Q33" s="119" t="s">
        <v>26</v>
      </c>
      <c r="R33" s="39" t="s">
        <v>48</v>
      </c>
      <c r="S33" s="28" t="s">
        <v>30</v>
      </c>
      <c r="T33" s="51">
        <v>2800</v>
      </c>
      <c r="U33" s="52">
        <v>2800</v>
      </c>
      <c r="V33" s="52">
        <v>3670</v>
      </c>
      <c r="W33" s="52">
        <v>3600</v>
      </c>
      <c r="X33" s="52">
        <v>3600</v>
      </c>
      <c r="Y33" s="52">
        <v>3600</v>
      </c>
      <c r="Z33" s="52">
        <f t="shared" ref="Z33:Z43" si="3">Y33+X33+W33+V33+U33+T33</f>
        <v>20070</v>
      </c>
      <c r="AA33" s="28">
        <v>2020</v>
      </c>
      <c r="AB33" s="36"/>
    </row>
    <row r="34" spans="1:30" s="25" customFormat="1" ht="62.25" customHeight="1" x14ac:dyDescent="0.3">
      <c r="A34" s="119"/>
      <c r="B34" s="119"/>
      <c r="C34" s="119"/>
      <c r="D34" s="120"/>
      <c r="E34" s="120"/>
      <c r="F34" s="120"/>
      <c r="G34" s="120"/>
      <c r="H34" s="120"/>
      <c r="I34" s="119"/>
      <c r="J34" s="119"/>
      <c r="K34" s="119"/>
      <c r="L34" s="119"/>
      <c r="M34" s="119"/>
      <c r="N34" s="119"/>
      <c r="O34" s="119"/>
      <c r="P34" s="119"/>
      <c r="Q34" s="119"/>
      <c r="R34" s="39" t="s">
        <v>49</v>
      </c>
      <c r="S34" s="28" t="s">
        <v>45</v>
      </c>
      <c r="T34" s="49">
        <v>4154</v>
      </c>
      <c r="U34" s="50">
        <v>4600</v>
      </c>
      <c r="V34" s="50">
        <v>5100</v>
      </c>
      <c r="W34" s="50">
        <v>5100</v>
      </c>
      <c r="X34" s="50">
        <v>5200</v>
      </c>
      <c r="Y34" s="50">
        <v>5400</v>
      </c>
      <c r="Z34" s="50">
        <f t="shared" si="3"/>
        <v>29554</v>
      </c>
      <c r="AA34" s="28">
        <v>2020</v>
      </c>
      <c r="AB34" s="53"/>
    </row>
    <row r="35" spans="1:30" s="25" customFormat="1" ht="78.75" customHeight="1" x14ac:dyDescent="0.3">
      <c r="A35" s="119" t="s">
        <v>26</v>
      </c>
      <c r="B35" s="119" t="s">
        <v>27</v>
      </c>
      <c r="C35" s="119" t="s">
        <v>28</v>
      </c>
      <c r="D35" s="120" t="s">
        <v>27</v>
      </c>
      <c r="E35" s="120" t="s">
        <v>26</v>
      </c>
      <c r="F35" s="120" t="s">
        <v>26</v>
      </c>
      <c r="G35" s="120" t="s">
        <v>39</v>
      </c>
      <c r="H35" s="120" t="s">
        <v>26</v>
      </c>
      <c r="I35" s="119" t="s">
        <v>28</v>
      </c>
      <c r="J35" s="119" t="s">
        <v>27</v>
      </c>
      <c r="K35" s="119" t="s">
        <v>26</v>
      </c>
      <c r="L35" s="119" t="s">
        <v>27</v>
      </c>
      <c r="M35" s="119" t="s">
        <v>26</v>
      </c>
      <c r="N35" s="119" t="s">
        <v>26</v>
      </c>
      <c r="O35" s="119" t="s">
        <v>26</v>
      </c>
      <c r="P35" s="119" t="s">
        <v>26</v>
      </c>
      <c r="Q35" s="119" t="s">
        <v>26</v>
      </c>
      <c r="R35" s="39" t="s">
        <v>168</v>
      </c>
      <c r="S35" s="28" t="s">
        <v>30</v>
      </c>
      <c r="T35" s="51">
        <v>826.8</v>
      </c>
      <c r="U35" s="52"/>
      <c r="V35" s="52"/>
      <c r="W35" s="52"/>
      <c r="X35" s="52"/>
      <c r="Y35" s="52"/>
      <c r="Z35" s="52">
        <f t="shared" si="3"/>
        <v>826.8</v>
      </c>
      <c r="AA35" s="28">
        <v>2015</v>
      </c>
      <c r="AB35" s="54"/>
      <c r="AC35" s="55"/>
    </row>
    <row r="36" spans="1:30" s="25" customFormat="1" ht="48.75" customHeight="1" x14ac:dyDescent="0.3">
      <c r="A36" s="119"/>
      <c r="B36" s="119"/>
      <c r="C36" s="119"/>
      <c r="D36" s="120"/>
      <c r="E36" s="120"/>
      <c r="F36" s="120"/>
      <c r="G36" s="120"/>
      <c r="H36" s="120"/>
      <c r="I36" s="119"/>
      <c r="J36" s="119"/>
      <c r="K36" s="119"/>
      <c r="L36" s="119"/>
      <c r="M36" s="119"/>
      <c r="N36" s="119"/>
      <c r="O36" s="119"/>
      <c r="P36" s="119"/>
      <c r="Q36" s="119"/>
      <c r="R36" s="39" t="s">
        <v>50</v>
      </c>
      <c r="S36" s="28" t="s">
        <v>42</v>
      </c>
      <c r="T36" s="49">
        <v>3180</v>
      </c>
      <c r="U36" s="50"/>
      <c r="V36" s="50"/>
      <c r="W36" s="50"/>
      <c r="X36" s="50"/>
      <c r="Y36" s="50"/>
      <c r="Z36" s="50">
        <f t="shared" si="3"/>
        <v>3180</v>
      </c>
      <c r="AA36" s="28">
        <v>2015</v>
      </c>
      <c r="AB36" s="26"/>
      <c r="AC36" s="45"/>
      <c r="AD36" s="45"/>
    </row>
    <row r="37" spans="1:30" s="25" customFormat="1" ht="81" customHeight="1" x14ac:dyDescent="0.3">
      <c r="A37" s="119" t="s">
        <v>26</v>
      </c>
      <c r="B37" s="119" t="s">
        <v>27</v>
      </c>
      <c r="C37" s="119" t="s">
        <v>28</v>
      </c>
      <c r="D37" s="120" t="s">
        <v>27</v>
      </c>
      <c r="E37" s="120" t="s">
        <v>26</v>
      </c>
      <c r="F37" s="120" t="s">
        <v>26</v>
      </c>
      <c r="G37" s="120" t="s">
        <v>39</v>
      </c>
      <c r="H37" s="120" t="s">
        <v>26</v>
      </c>
      <c r="I37" s="119" t="s">
        <v>28</v>
      </c>
      <c r="J37" s="119" t="s">
        <v>27</v>
      </c>
      <c r="K37" s="119" t="s">
        <v>26</v>
      </c>
      <c r="L37" s="119" t="s">
        <v>27</v>
      </c>
      <c r="M37" s="119" t="s">
        <v>26</v>
      </c>
      <c r="N37" s="119" t="s">
        <v>26</v>
      </c>
      <c r="O37" s="119" t="s">
        <v>26</v>
      </c>
      <c r="P37" s="119" t="s">
        <v>26</v>
      </c>
      <c r="Q37" s="119" t="s">
        <v>26</v>
      </c>
      <c r="R37" s="42" t="s">
        <v>51</v>
      </c>
      <c r="S37" s="28" t="s">
        <v>30</v>
      </c>
      <c r="T37" s="51">
        <v>119</v>
      </c>
      <c r="U37" s="52"/>
      <c r="V37" s="52"/>
      <c r="W37" s="52"/>
      <c r="X37" s="52"/>
      <c r="Y37" s="52"/>
      <c r="Z37" s="52">
        <f t="shared" si="3"/>
        <v>119</v>
      </c>
      <c r="AA37" s="28">
        <v>2015</v>
      </c>
      <c r="AB37" s="54"/>
    </row>
    <row r="38" spans="1:30" s="25" customFormat="1" ht="48" customHeight="1" x14ac:dyDescent="0.3">
      <c r="A38" s="119"/>
      <c r="B38" s="119"/>
      <c r="C38" s="119"/>
      <c r="D38" s="120"/>
      <c r="E38" s="120"/>
      <c r="F38" s="120"/>
      <c r="G38" s="120"/>
      <c r="H38" s="120"/>
      <c r="I38" s="119"/>
      <c r="J38" s="119"/>
      <c r="K38" s="119"/>
      <c r="L38" s="119"/>
      <c r="M38" s="119"/>
      <c r="N38" s="119"/>
      <c r="O38" s="119"/>
      <c r="P38" s="119"/>
      <c r="Q38" s="119"/>
      <c r="R38" s="39" t="s">
        <v>50</v>
      </c>
      <c r="S38" s="28" t="s">
        <v>42</v>
      </c>
      <c r="T38" s="49">
        <v>1190</v>
      </c>
      <c r="U38" s="50"/>
      <c r="V38" s="50"/>
      <c r="W38" s="50"/>
      <c r="X38" s="50"/>
      <c r="Y38" s="50"/>
      <c r="Z38" s="50">
        <f t="shared" si="3"/>
        <v>1190</v>
      </c>
      <c r="AA38" s="28">
        <v>2015</v>
      </c>
      <c r="AB38" s="26"/>
      <c r="AC38" s="45"/>
    </row>
    <row r="39" spans="1:30" s="25" customFormat="1" ht="79.5" customHeight="1" x14ac:dyDescent="0.3">
      <c r="A39" s="119" t="s">
        <v>26</v>
      </c>
      <c r="B39" s="119" t="s">
        <v>27</v>
      </c>
      <c r="C39" s="119" t="s">
        <v>28</v>
      </c>
      <c r="D39" s="120" t="s">
        <v>27</v>
      </c>
      <c r="E39" s="120" t="s">
        <v>26</v>
      </c>
      <c r="F39" s="120" t="s">
        <v>26</v>
      </c>
      <c r="G39" s="120" t="s">
        <v>39</v>
      </c>
      <c r="H39" s="120" t="s">
        <v>26</v>
      </c>
      <c r="I39" s="119" t="s">
        <v>28</v>
      </c>
      <c r="J39" s="119" t="s">
        <v>27</v>
      </c>
      <c r="K39" s="119" t="s">
        <v>26</v>
      </c>
      <c r="L39" s="119" t="s">
        <v>27</v>
      </c>
      <c r="M39" s="119" t="s">
        <v>26</v>
      </c>
      <c r="N39" s="119" t="s">
        <v>26</v>
      </c>
      <c r="O39" s="119" t="s">
        <v>26</v>
      </c>
      <c r="P39" s="119" t="s">
        <v>26</v>
      </c>
      <c r="Q39" s="119" t="s">
        <v>26</v>
      </c>
      <c r="R39" s="39" t="s">
        <v>52</v>
      </c>
      <c r="S39" s="28" t="s">
        <v>30</v>
      </c>
      <c r="T39" s="51">
        <v>2298.6</v>
      </c>
      <c r="U39" s="52"/>
      <c r="V39" s="52"/>
      <c r="W39" s="52"/>
      <c r="X39" s="52"/>
      <c r="Y39" s="52"/>
      <c r="Z39" s="52">
        <f t="shared" si="3"/>
        <v>2298.6</v>
      </c>
      <c r="AA39" s="28">
        <v>2015</v>
      </c>
      <c r="AB39" s="54"/>
      <c r="AC39" s="45"/>
    </row>
    <row r="40" spans="1:30" s="25" customFormat="1" ht="47.25" customHeight="1" x14ac:dyDescent="0.3">
      <c r="A40" s="119"/>
      <c r="B40" s="119"/>
      <c r="C40" s="119"/>
      <c r="D40" s="120"/>
      <c r="E40" s="120"/>
      <c r="F40" s="120"/>
      <c r="G40" s="120"/>
      <c r="H40" s="120"/>
      <c r="I40" s="119"/>
      <c r="J40" s="119"/>
      <c r="K40" s="119"/>
      <c r="L40" s="119"/>
      <c r="M40" s="119"/>
      <c r="N40" s="119"/>
      <c r="O40" s="119"/>
      <c r="P40" s="119"/>
      <c r="Q40" s="119"/>
      <c r="R40" s="39" t="s">
        <v>50</v>
      </c>
      <c r="S40" s="28" t="s">
        <v>42</v>
      </c>
      <c r="T40" s="49">
        <v>17682</v>
      </c>
      <c r="U40" s="50"/>
      <c r="V40" s="50"/>
      <c r="W40" s="50"/>
      <c r="X40" s="50"/>
      <c r="Y40" s="50"/>
      <c r="Z40" s="50">
        <f t="shared" si="3"/>
        <v>17682</v>
      </c>
      <c r="AA40" s="28">
        <v>2015</v>
      </c>
      <c r="AB40" s="26"/>
    </row>
    <row r="41" spans="1:30" s="25" customFormat="1" ht="80.25" customHeight="1" x14ac:dyDescent="0.3">
      <c r="A41" s="119" t="s">
        <v>26</v>
      </c>
      <c r="B41" s="119" t="s">
        <v>27</v>
      </c>
      <c r="C41" s="119" t="s">
        <v>28</v>
      </c>
      <c r="D41" s="120" t="s">
        <v>27</v>
      </c>
      <c r="E41" s="120" t="s">
        <v>26</v>
      </c>
      <c r="F41" s="120" t="s">
        <v>26</v>
      </c>
      <c r="G41" s="120" t="s">
        <v>39</v>
      </c>
      <c r="H41" s="120" t="s">
        <v>26</v>
      </c>
      <c r="I41" s="119" t="s">
        <v>28</v>
      </c>
      <c r="J41" s="119" t="s">
        <v>27</v>
      </c>
      <c r="K41" s="119" t="s">
        <v>26</v>
      </c>
      <c r="L41" s="119" t="s">
        <v>27</v>
      </c>
      <c r="M41" s="119" t="s">
        <v>26</v>
      </c>
      <c r="N41" s="119" t="s">
        <v>26</v>
      </c>
      <c r="O41" s="119" t="s">
        <v>26</v>
      </c>
      <c r="P41" s="119" t="s">
        <v>26</v>
      </c>
      <c r="Q41" s="119" t="s">
        <v>26</v>
      </c>
      <c r="R41" s="42" t="s">
        <v>53</v>
      </c>
      <c r="S41" s="28" t="s">
        <v>30</v>
      </c>
      <c r="T41" s="51">
        <v>135.4</v>
      </c>
      <c r="U41" s="52"/>
      <c r="V41" s="52"/>
      <c r="W41" s="52"/>
      <c r="X41" s="52"/>
      <c r="Y41" s="52"/>
      <c r="Z41" s="52">
        <f t="shared" si="3"/>
        <v>135.4</v>
      </c>
      <c r="AA41" s="28">
        <v>2015</v>
      </c>
      <c r="AB41" s="54"/>
    </row>
    <row r="42" spans="1:30" s="25" customFormat="1" ht="47.25" customHeight="1" x14ac:dyDescent="0.3">
      <c r="A42" s="119"/>
      <c r="B42" s="119"/>
      <c r="C42" s="119"/>
      <c r="D42" s="120"/>
      <c r="E42" s="120"/>
      <c r="F42" s="120"/>
      <c r="G42" s="120"/>
      <c r="H42" s="120"/>
      <c r="I42" s="119"/>
      <c r="J42" s="119"/>
      <c r="K42" s="119"/>
      <c r="L42" s="119"/>
      <c r="M42" s="119"/>
      <c r="N42" s="119"/>
      <c r="O42" s="119"/>
      <c r="P42" s="119"/>
      <c r="Q42" s="119"/>
      <c r="R42" s="39" t="s">
        <v>50</v>
      </c>
      <c r="S42" s="28" t="s">
        <v>42</v>
      </c>
      <c r="T42" s="49">
        <v>2708</v>
      </c>
      <c r="U42" s="50"/>
      <c r="V42" s="50"/>
      <c r="W42" s="50"/>
      <c r="X42" s="50"/>
      <c r="Y42" s="50"/>
      <c r="Z42" s="50">
        <f t="shared" si="3"/>
        <v>2708</v>
      </c>
      <c r="AA42" s="28">
        <v>2015</v>
      </c>
      <c r="AB42" s="26"/>
    </row>
    <row r="43" spans="1:30" s="38" customFormat="1" ht="47.25" customHeight="1" x14ac:dyDescent="0.3">
      <c r="A43" s="119" t="s">
        <v>26</v>
      </c>
      <c r="B43" s="119" t="s">
        <v>26</v>
      </c>
      <c r="C43" s="119" t="s">
        <v>38</v>
      </c>
      <c r="D43" s="120" t="s">
        <v>27</v>
      </c>
      <c r="E43" s="120" t="s">
        <v>26</v>
      </c>
      <c r="F43" s="120" t="s">
        <v>26</v>
      </c>
      <c r="G43" s="120" t="s">
        <v>39</v>
      </c>
      <c r="H43" s="120" t="s">
        <v>26</v>
      </c>
      <c r="I43" s="119" t="s">
        <v>28</v>
      </c>
      <c r="J43" s="119" t="s">
        <v>27</v>
      </c>
      <c r="K43" s="119" t="s">
        <v>26</v>
      </c>
      <c r="L43" s="119" t="s">
        <v>27</v>
      </c>
      <c r="M43" s="119" t="s">
        <v>26</v>
      </c>
      <c r="N43" s="119" t="s">
        <v>26</v>
      </c>
      <c r="O43" s="119" t="s">
        <v>26</v>
      </c>
      <c r="P43" s="119" t="s">
        <v>26</v>
      </c>
      <c r="Q43" s="119" t="s">
        <v>26</v>
      </c>
      <c r="R43" s="39" t="s">
        <v>54</v>
      </c>
      <c r="S43" s="28" t="s">
        <v>30</v>
      </c>
      <c r="T43" s="51">
        <v>1540</v>
      </c>
      <c r="U43" s="52">
        <v>511</v>
      </c>
      <c r="V43" s="52">
        <v>800</v>
      </c>
      <c r="W43" s="52">
        <v>800</v>
      </c>
      <c r="X43" s="52">
        <v>800</v>
      </c>
      <c r="Y43" s="52">
        <v>800</v>
      </c>
      <c r="Z43" s="52">
        <f t="shared" si="3"/>
        <v>5251</v>
      </c>
      <c r="AA43" s="28">
        <v>2020</v>
      </c>
      <c r="AB43" s="36"/>
      <c r="AC43" s="25"/>
    </row>
    <row r="44" spans="1:30" s="38" customFormat="1" ht="63" customHeight="1" x14ac:dyDescent="0.3">
      <c r="A44" s="123"/>
      <c r="B44" s="123"/>
      <c r="C44" s="123"/>
      <c r="D44" s="124"/>
      <c r="E44" s="124"/>
      <c r="F44" s="124"/>
      <c r="G44" s="124"/>
      <c r="H44" s="124"/>
      <c r="I44" s="123"/>
      <c r="J44" s="123"/>
      <c r="K44" s="123"/>
      <c r="L44" s="123"/>
      <c r="M44" s="123"/>
      <c r="N44" s="123"/>
      <c r="O44" s="123"/>
      <c r="P44" s="123"/>
      <c r="Q44" s="123"/>
      <c r="R44" s="56" t="s">
        <v>55</v>
      </c>
      <c r="S44" s="138" t="s">
        <v>45</v>
      </c>
      <c r="T44" s="57">
        <v>4714</v>
      </c>
      <c r="U44" s="58">
        <v>2485</v>
      </c>
      <c r="V44" s="58">
        <v>2732</v>
      </c>
      <c r="W44" s="58">
        <v>2607</v>
      </c>
      <c r="X44" s="58">
        <v>2607</v>
      </c>
      <c r="Y44" s="58">
        <v>2607</v>
      </c>
      <c r="Z44" s="58">
        <f>T44+U44+V44+W44+X44+Y44</f>
        <v>17752</v>
      </c>
      <c r="AA44" s="138">
        <v>2020</v>
      </c>
      <c r="AB44" s="36"/>
    </row>
    <row r="45" spans="1:30" s="65" customFormat="1" ht="79.5" customHeight="1" x14ac:dyDescent="0.3">
      <c r="A45" s="59">
        <v>0</v>
      </c>
      <c r="B45" s="59">
        <v>1</v>
      </c>
      <c r="C45" s="59">
        <v>4</v>
      </c>
      <c r="D45" s="59">
        <v>1</v>
      </c>
      <c r="E45" s="59">
        <v>0</v>
      </c>
      <c r="F45" s="59">
        <v>0</v>
      </c>
      <c r="G45" s="59">
        <v>3</v>
      </c>
      <c r="H45" s="120" t="s">
        <v>26</v>
      </c>
      <c r="I45" s="119" t="s">
        <v>28</v>
      </c>
      <c r="J45" s="119" t="s">
        <v>27</v>
      </c>
      <c r="K45" s="119" t="s">
        <v>26</v>
      </c>
      <c r="L45" s="119" t="s">
        <v>27</v>
      </c>
      <c r="M45" s="119" t="s">
        <v>26</v>
      </c>
      <c r="N45" s="119" t="s">
        <v>26</v>
      </c>
      <c r="O45" s="119" t="s">
        <v>26</v>
      </c>
      <c r="P45" s="119" t="s">
        <v>26</v>
      </c>
      <c r="Q45" s="119" t="s">
        <v>26</v>
      </c>
      <c r="R45" s="60" t="s">
        <v>56</v>
      </c>
      <c r="S45" s="59" t="s">
        <v>30</v>
      </c>
      <c r="T45" s="61">
        <v>1757.3</v>
      </c>
      <c r="U45" s="62">
        <v>850.5</v>
      </c>
      <c r="V45" s="52">
        <v>1000</v>
      </c>
      <c r="W45" s="52">
        <v>1591.8</v>
      </c>
      <c r="X45" s="52">
        <v>1591.8</v>
      </c>
      <c r="Y45" s="52">
        <v>1591.8</v>
      </c>
      <c r="Z45" s="52">
        <f>T45+U45+V45+W45+X45+Y45</f>
        <v>8383.2000000000007</v>
      </c>
      <c r="AA45" s="28">
        <v>2020</v>
      </c>
      <c r="AB45" s="63"/>
      <c r="AC45" s="64"/>
    </row>
    <row r="46" spans="1:30" s="38" customFormat="1" ht="42.75" customHeight="1" x14ac:dyDescent="0.3">
      <c r="A46" s="125"/>
      <c r="B46" s="125"/>
      <c r="C46" s="125"/>
      <c r="D46" s="126"/>
      <c r="E46" s="126"/>
      <c r="F46" s="126"/>
      <c r="G46" s="126"/>
      <c r="H46" s="126"/>
      <c r="I46" s="125"/>
      <c r="J46" s="125"/>
      <c r="K46" s="125"/>
      <c r="L46" s="125"/>
      <c r="M46" s="125"/>
      <c r="N46" s="125"/>
      <c r="O46" s="125"/>
      <c r="P46" s="125"/>
      <c r="Q46" s="125"/>
      <c r="R46" s="66" t="s">
        <v>166</v>
      </c>
      <c r="S46" s="28" t="s">
        <v>42</v>
      </c>
      <c r="T46" s="67">
        <v>3</v>
      </c>
      <c r="U46" s="68">
        <v>5</v>
      </c>
      <c r="V46" s="68">
        <v>3</v>
      </c>
      <c r="W46" s="68">
        <v>1</v>
      </c>
      <c r="X46" s="68">
        <v>1</v>
      </c>
      <c r="Y46" s="68">
        <v>1</v>
      </c>
      <c r="Z46" s="69">
        <f>T46+U46+V46+W46+X46+Y46</f>
        <v>14</v>
      </c>
      <c r="AA46" s="28">
        <v>2020</v>
      </c>
      <c r="AB46" s="36"/>
    </row>
    <row r="47" spans="1:30" s="38" customFormat="1" ht="60.75" customHeight="1" x14ac:dyDescent="0.3">
      <c r="A47" s="123"/>
      <c r="B47" s="123"/>
      <c r="C47" s="123"/>
      <c r="D47" s="124"/>
      <c r="E47" s="124"/>
      <c r="F47" s="124"/>
      <c r="G47" s="124"/>
      <c r="H47" s="124"/>
      <c r="I47" s="123"/>
      <c r="J47" s="123"/>
      <c r="K47" s="123"/>
      <c r="L47" s="123"/>
      <c r="M47" s="123"/>
      <c r="N47" s="123"/>
      <c r="O47" s="123"/>
      <c r="P47" s="123"/>
      <c r="Q47" s="123"/>
      <c r="R47" s="104" t="s">
        <v>57</v>
      </c>
      <c r="S47" s="138" t="s">
        <v>42</v>
      </c>
      <c r="T47" s="49">
        <v>7</v>
      </c>
      <c r="U47" s="50"/>
      <c r="V47" s="50"/>
      <c r="W47" s="50"/>
      <c r="X47" s="50"/>
      <c r="Y47" s="50"/>
      <c r="Z47" s="69">
        <f>T47+U47</f>
        <v>7</v>
      </c>
      <c r="AA47" s="28">
        <v>2015</v>
      </c>
      <c r="AB47" s="36"/>
    </row>
    <row r="48" spans="1:30" s="38" customFormat="1" ht="79.5" customHeight="1" x14ac:dyDescent="0.3">
      <c r="A48" s="59">
        <v>0</v>
      </c>
      <c r="B48" s="59">
        <v>1</v>
      </c>
      <c r="C48" s="59">
        <v>4</v>
      </c>
      <c r="D48" s="59">
        <v>1</v>
      </c>
      <c r="E48" s="59">
        <v>0</v>
      </c>
      <c r="F48" s="59">
        <v>0</v>
      </c>
      <c r="G48" s="59">
        <v>3</v>
      </c>
      <c r="H48" s="59">
        <v>0</v>
      </c>
      <c r="I48" s="59">
        <v>4</v>
      </c>
      <c r="J48" s="59">
        <v>1</v>
      </c>
      <c r="K48" s="59">
        <v>0</v>
      </c>
      <c r="L48" s="59">
        <v>1</v>
      </c>
      <c r="M48" s="59">
        <v>0</v>
      </c>
      <c r="N48" s="59">
        <v>0</v>
      </c>
      <c r="O48" s="59">
        <v>0</v>
      </c>
      <c r="P48" s="59">
        <v>0</v>
      </c>
      <c r="Q48" s="59">
        <v>0</v>
      </c>
      <c r="R48" s="60" t="s">
        <v>58</v>
      </c>
      <c r="S48" s="59" t="s">
        <v>30</v>
      </c>
      <c r="T48" s="70">
        <v>420.4</v>
      </c>
      <c r="U48" s="50"/>
      <c r="V48" s="50"/>
      <c r="W48" s="50"/>
      <c r="X48" s="50"/>
      <c r="Y48" s="50"/>
      <c r="Z48" s="52">
        <f>T48</f>
        <v>420.4</v>
      </c>
      <c r="AA48" s="28">
        <v>2015</v>
      </c>
      <c r="AB48" s="36"/>
    </row>
    <row r="49" spans="1:29" s="38" customFormat="1" ht="39.75" customHeight="1" x14ac:dyDescent="0.3">
      <c r="A49" s="125"/>
      <c r="B49" s="125"/>
      <c r="C49" s="125"/>
      <c r="D49" s="126"/>
      <c r="E49" s="126"/>
      <c r="F49" s="126"/>
      <c r="G49" s="126"/>
      <c r="H49" s="126"/>
      <c r="I49" s="125"/>
      <c r="J49" s="125"/>
      <c r="K49" s="125"/>
      <c r="L49" s="125"/>
      <c r="M49" s="125"/>
      <c r="N49" s="125"/>
      <c r="O49" s="125"/>
      <c r="P49" s="125"/>
      <c r="Q49" s="125"/>
      <c r="R49" s="139" t="s">
        <v>59</v>
      </c>
      <c r="S49" s="28" t="s">
        <v>42</v>
      </c>
      <c r="T49" s="49">
        <v>4</v>
      </c>
      <c r="U49" s="50"/>
      <c r="V49" s="50"/>
      <c r="W49" s="50"/>
      <c r="X49" s="50"/>
      <c r="Y49" s="50"/>
      <c r="Z49" s="50">
        <f>T49</f>
        <v>4</v>
      </c>
      <c r="AA49" s="28">
        <v>2015</v>
      </c>
      <c r="AB49" s="36"/>
    </row>
    <row r="50" spans="1:29" s="38" customFormat="1" ht="43.5" customHeight="1" x14ac:dyDescent="0.3">
      <c r="A50" s="119"/>
      <c r="B50" s="119"/>
      <c r="C50" s="119"/>
      <c r="D50" s="120"/>
      <c r="E50" s="120"/>
      <c r="F50" s="120"/>
      <c r="G50" s="120"/>
      <c r="H50" s="120"/>
      <c r="I50" s="119"/>
      <c r="J50" s="119"/>
      <c r="K50" s="119"/>
      <c r="L50" s="119"/>
      <c r="M50" s="119"/>
      <c r="N50" s="119"/>
      <c r="O50" s="119"/>
      <c r="P50" s="119"/>
      <c r="Q50" s="119"/>
      <c r="R50" s="105" t="s">
        <v>60</v>
      </c>
      <c r="S50" s="28" t="s">
        <v>42</v>
      </c>
      <c r="T50" s="49">
        <v>23</v>
      </c>
      <c r="U50" s="50"/>
      <c r="V50" s="50"/>
      <c r="W50" s="50"/>
      <c r="X50" s="50"/>
      <c r="Y50" s="50"/>
      <c r="Z50" s="50">
        <f>T50</f>
        <v>23</v>
      </c>
      <c r="AA50" s="28">
        <v>2015</v>
      </c>
      <c r="AB50" s="36"/>
    </row>
    <row r="51" spans="1:29" s="38" customFormat="1" ht="69" customHeight="1" x14ac:dyDescent="0.3">
      <c r="A51" s="71">
        <v>0</v>
      </c>
      <c r="B51" s="71">
        <v>1</v>
      </c>
      <c r="C51" s="71">
        <v>4</v>
      </c>
      <c r="D51" s="71">
        <v>1</v>
      </c>
      <c r="E51" s="71">
        <v>0</v>
      </c>
      <c r="F51" s="71">
        <v>0</v>
      </c>
      <c r="G51" s="71">
        <v>3</v>
      </c>
      <c r="H51" s="120" t="s">
        <v>26</v>
      </c>
      <c r="I51" s="119" t="s">
        <v>28</v>
      </c>
      <c r="J51" s="119" t="s">
        <v>27</v>
      </c>
      <c r="K51" s="119" t="s">
        <v>26</v>
      </c>
      <c r="L51" s="119" t="s">
        <v>27</v>
      </c>
      <c r="M51" s="119" t="s">
        <v>26</v>
      </c>
      <c r="N51" s="119" t="s">
        <v>26</v>
      </c>
      <c r="O51" s="119" t="s">
        <v>26</v>
      </c>
      <c r="P51" s="119" t="s">
        <v>26</v>
      </c>
      <c r="Q51" s="119" t="s">
        <v>26</v>
      </c>
      <c r="R51" s="39" t="s">
        <v>61</v>
      </c>
      <c r="S51" s="71" t="s">
        <v>30</v>
      </c>
      <c r="T51" s="49"/>
      <c r="U51" s="72">
        <v>4977.5</v>
      </c>
      <c r="V51" s="72">
        <v>4375</v>
      </c>
      <c r="W51" s="72">
        <v>4888</v>
      </c>
      <c r="X51" s="72">
        <v>4888</v>
      </c>
      <c r="Y51" s="72">
        <v>4888</v>
      </c>
      <c r="Z51" s="52">
        <f>Y51+X51+W51+V51+U51+T51</f>
        <v>24016.5</v>
      </c>
      <c r="AA51" s="28">
        <v>2020</v>
      </c>
      <c r="AB51" s="36"/>
    </row>
    <row r="52" spans="1:29" s="38" customFormat="1" ht="57.75" customHeight="1" x14ac:dyDescent="0.3">
      <c r="A52" s="119"/>
      <c r="B52" s="119"/>
      <c r="C52" s="119"/>
      <c r="D52" s="120"/>
      <c r="E52" s="120"/>
      <c r="F52" s="120"/>
      <c r="G52" s="120"/>
      <c r="H52" s="120"/>
      <c r="I52" s="119"/>
      <c r="J52" s="119"/>
      <c r="K52" s="119"/>
      <c r="L52" s="119"/>
      <c r="M52" s="119"/>
      <c r="N52" s="119"/>
      <c r="O52" s="119"/>
      <c r="P52" s="119"/>
      <c r="Q52" s="119"/>
      <c r="R52" s="39" t="s">
        <v>62</v>
      </c>
      <c r="S52" s="28" t="s">
        <v>42</v>
      </c>
      <c r="T52" s="49"/>
      <c r="U52" s="50">
        <v>4783</v>
      </c>
      <c r="V52" s="50">
        <v>5176</v>
      </c>
      <c r="W52" s="49">
        <v>5535</v>
      </c>
      <c r="X52" s="49">
        <v>5535</v>
      </c>
      <c r="Y52" s="49">
        <v>5535</v>
      </c>
      <c r="Z52" s="58">
        <f>T52+U52+V52+W52+X52+Y52</f>
        <v>26564</v>
      </c>
      <c r="AA52" s="28">
        <v>2020</v>
      </c>
      <c r="AB52" s="36"/>
      <c r="AC52" s="73"/>
    </row>
    <row r="53" spans="1:29" s="38" customFormat="1" ht="63.75" customHeight="1" x14ac:dyDescent="0.3">
      <c r="A53" s="119"/>
      <c r="B53" s="119"/>
      <c r="C53" s="119"/>
      <c r="D53" s="120"/>
      <c r="E53" s="120"/>
      <c r="F53" s="120"/>
      <c r="G53" s="120"/>
      <c r="H53" s="120"/>
      <c r="I53" s="119"/>
      <c r="J53" s="119"/>
      <c r="K53" s="119"/>
      <c r="L53" s="119"/>
      <c r="M53" s="119"/>
      <c r="N53" s="119"/>
      <c r="O53" s="119"/>
      <c r="P53" s="119"/>
      <c r="Q53" s="119"/>
      <c r="R53" s="39" t="s">
        <v>63</v>
      </c>
      <c r="S53" s="28" t="s">
        <v>42</v>
      </c>
      <c r="T53" s="49"/>
      <c r="U53" s="50">
        <v>1530</v>
      </c>
      <c r="V53" s="50">
        <v>1248</v>
      </c>
      <c r="W53" s="49">
        <v>1511</v>
      </c>
      <c r="X53" s="49">
        <v>1511</v>
      </c>
      <c r="Y53" s="49">
        <v>1511</v>
      </c>
      <c r="Z53" s="58">
        <f>T53+U53+V53+W53+X53+Y53</f>
        <v>7311</v>
      </c>
      <c r="AA53" s="28">
        <v>2020</v>
      </c>
      <c r="AB53" s="36"/>
    </row>
    <row r="54" spans="1:29" s="38" customFormat="1" ht="60.75" customHeight="1" x14ac:dyDescent="0.3">
      <c r="A54" s="119"/>
      <c r="B54" s="119"/>
      <c r="C54" s="119"/>
      <c r="D54" s="120"/>
      <c r="E54" s="120"/>
      <c r="F54" s="120"/>
      <c r="G54" s="120"/>
      <c r="H54" s="120"/>
      <c r="I54" s="119"/>
      <c r="J54" s="119"/>
      <c r="K54" s="119"/>
      <c r="L54" s="119"/>
      <c r="M54" s="119"/>
      <c r="N54" s="119"/>
      <c r="O54" s="119"/>
      <c r="P54" s="119"/>
      <c r="Q54" s="119"/>
      <c r="R54" s="39" t="s">
        <v>64</v>
      </c>
      <c r="S54" s="28" t="s">
        <v>42</v>
      </c>
      <c r="T54" s="49"/>
      <c r="U54" s="50">
        <v>24718</v>
      </c>
      <c r="V54" s="50">
        <v>20715</v>
      </c>
      <c r="W54" s="49">
        <v>23459</v>
      </c>
      <c r="X54" s="49">
        <v>23459</v>
      </c>
      <c r="Y54" s="49">
        <v>23459</v>
      </c>
      <c r="Z54" s="50">
        <f>T54+U54+V54+W54+X54+Y54</f>
        <v>115810</v>
      </c>
      <c r="AA54" s="28">
        <v>2020</v>
      </c>
      <c r="AB54" s="36"/>
    </row>
    <row r="55" spans="1:29" s="38" customFormat="1" ht="61.5" customHeight="1" x14ac:dyDescent="0.3">
      <c r="A55" s="119"/>
      <c r="B55" s="119"/>
      <c r="C55" s="119"/>
      <c r="D55" s="120"/>
      <c r="E55" s="120"/>
      <c r="F55" s="120"/>
      <c r="G55" s="120"/>
      <c r="H55" s="120"/>
      <c r="I55" s="119"/>
      <c r="J55" s="119"/>
      <c r="K55" s="119"/>
      <c r="L55" s="119"/>
      <c r="M55" s="119"/>
      <c r="N55" s="119"/>
      <c r="O55" s="119"/>
      <c r="P55" s="119"/>
      <c r="Q55" s="119"/>
      <c r="R55" s="39" t="s">
        <v>65</v>
      </c>
      <c r="S55" s="28" t="s">
        <v>42</v>
      </c>
      <c r="T55" s="49"/>
      <c r="U55" s="50">
        <v>3497</v>
      </c>
      <c r="V55" s="50">
        <v>2678</v>
      </c>
      <c r="W55" s="49">
        <v>3120</v>
      </c>
      <c r="X55" s="49">
        <v>3120</v>
      </c>
      <c r="Y55" s="49">
        <v>3120</v>
      </c>
      <c r="Z55" s="58">
        <f>T55+U55+V55+W55+X55+Y55</f>
        <v>15535</v>
      </c>
      <c r="AA55" s="28">
        <v>2020</v>
      </c>
      <c r="AB55" s="36"/>
    </row>
    <row r="56" spans="1:29" s="38" customFormat="1" ht="80.25" customHeight="1" x14ac:dyDescent="0.3">
      <c r="A56" s="121" t="s">
        <v>26</v>
      </c>
      <c r="B56" s="121" t="s">
        <v>26</v>
      </c>
      <c r="C56" s="121" t="s">
        <v>26</v>
      </c>
      <c r="D56" s="122" t="s">
        <v>27</v>
      </c>
      <c r="E56" s="122" t="s">
        <v>26</v>
      </c>
      <c r="F56" s="122" t="s">
        <v>26</v>
      </c>
      <c r="G56" s="122" t="s">
        <v>26</v>
      </c>
      <c r="H56" s="122" t="s">
        <v>26</v>
      </c>
      <c r="I56" s="121" t="s">
        <v>28</v>
      </c>
      <c r="J56" s="121" t="s">
        <v>27</v>
      </c>
      <c r="K56" s="121" t="s">
        <v>26</v>
      </c>
      <c r="L56" s="121" t="s">
        <v>66</v>
      </c>
      <c r="M56" s="121" t="s">
        <v>26</v>
      </c>
      <c r="N56" s="121" t="s">
        <v>26</v>
      </c>
      <c r="O56" s="121" t="s">
        <v>26</v>
      </c>
      <c r="P56" s="121" t="s">
        <v>26</v>
      </c>
      <c r="Q56" s="121" t="s">
        <v>26</v>
      </c>
      <c r="R56" s="46" t="s">
        <v>67</v>
      </c>
      <c r="S56" s="47" t="s">
        <v>30</v>
      </c>
      <c r="T56" s="74">
        <f t="shared" ref="T56:Y56" si="4">T58+T60+T62+T64+T66++T71+T73</f>
        <v>55764.800000000003</v>
      </c>
      <c r="U56" s="74">
        <f>U58+U60+U62+U64+U66+U71</f>
        <v>56792.3</v>
      </c>
      <c r="V56" s="74">
        <f t="shared" si="4"/>
        <v>57700</v>
      </c>
      <c r="W56" s="74">
        <f t="shared" si="4"/>
        <v>61224</v>
      </c>
      <c r="X56" s="74">
        <f t="shared" si="4"/>
        <v>61074</v>
      </c>
      <c r="Y56" s="74">
        <f t="shared" si="4"/>
        <v>61074</v>
      </c>
      <c r="Z56" s="48">
        <f>Y56+X56+W56+V56+U56+T56</f>
        <v>353629.1</v>
      </c>
      <c r="AA56" s="47">
        <v>2020</v>
      </c>
      <c r="AB56" s="36"/>
    </row>
    <row r="57" spans="1:29" s="38" customFormat="1" ht="57" customHeight="1" x14ac:dyDescent="0.3">
      <c r="A57" s="119"/>
      <c r="B57" s="119"/>
      <c r="C57" s="119"/>
      <c r="D57" s="120"/>
      <c r="E57" s="120"/>
      <c r="F57" s="120"/>
      <c r="G57" s="120"/>
      <c r="H57" s="120"/>
      <c r="I57" s="119"/>
      <c r="J57" s="119"/>
      <c r="K57" s="119"/>
      <c r="L57" s="119"/>
      <c r="M57" s="119"/>
      <c r="N57" s="119"/>
      <c r="O57" s="119"/>
      <c r="P57" s="119"/>
      <c r="Q57" s="119"/>
      <c r="R57" s="42" t="s">
        <v>68</v>
      </c>
      <c r="S57" s="28" t="s">
        <v>45</v>
      </c>
      <c r="T57" s="75">
        <f>T59+T61+T63+T65+T68+T72+T76+T70</f>
        <v>1134</v>
      </c>
      <c r="U57" s="76">
        <f>U59+U61+U63+U65+U68+U70+U72+U76</f>
        <v>1118</v>
      </c>
      <c r="V57" s="76">
        <f>V59+V61+V63+V65+V68+V70+V72+V76</f>
        <v>1125</v>
      </c>
      <c r="W57" s="76">
        <f>W59+W61+W63+W65+W68+W70+W72+W76</f>
        <v>1139</v>
      </c>
      <c r="X57" s="76">
        <f>X59+X61+X63+X65+X68+X70+X72+X76</f>
        <v>1089</v>
      </c>
      <c r="Y57" s="76">
        <f>Y59+Y61+Y63+Y65+Y68+Y70+Y72+Y76</f>
        <v>1089</v>
      </c>
      <c r="Z57" s="76">
        <f>T57+U57+V57+W57+X57+Y57</f>
        <v>6694</v>
      </c>
      <c r="AA57" s="28">
        <v>2020</v>
      </c>
      <c r="AB57" s="36"/>
    </row>
    <row r="58" spans="1:29" s="38" customFormat="1" ht="65.25" customHeight="1" x14ac:dyDescent="0.3">
      <c r="A58" s="119" t="s">
        <v>26</v>
      </c>
      <c r="B58" s="119" t="s">
        <v>26</v>
      </c>
      <c r="C58" s="119" t="s">
        <v>38</v>
      </c>
      <c r="D58" s="120" t="s">
        <v>27</v>
      </c>
      <c r="E58" s="120" t="s">
        <v>26</v>
      </c>
      <c r="F58" s="120" t="s">
        <v>26</v>
      </c>
      <c r="G58" s="120" t="s">
        <v>39</v>
      </c>
      <c r="H58" s="120" t="s">
        <v>26</v>
      </c>
      <c r="I58" s="119" t="s">
        <v>28</v>
      </c>
      <c r="J58" s="119" t="s">
        <v>27</v>
      </c>
      <c r="K58" s="119" t="s">
        <v>26</v>
      </c>
      <c r="L58" s="119" t="s">
        <v>66</v>
      </c>
      <c r="M58" s="119" t="s">
        <v>27</v>
      </c>
      <c r="N58" s="119" t="s">
        <v>26</v>
      </c>
      <c r="O58" s="119" t="s">
        <v>26</v>
      </c>
      <c r="P58" s="119" t="s">
        <v>26</v>
      </c>
      <c r="Q58" s="119" t="s">
        <v>26</v>
      </c>
      <c r="R58" s="39" t="s">
        <v>69</v>
      </c>
      <c r="S58" s="28" t="s">
        <v>30</v>
      </c>
      <c r="T58" s="77">
        <v>504</v>
      </c>
      <c r="U58" s="78">
        <v>469.5</v>
      </c>
      <c r="V58" s="78">
        <v>444</v>
      </c>
      <c r="W58" s="78">
        <v>540</v>
      </c>
      <c r="X58" s="78">
        <v>540</v>
      </c>
      <c r="Y58" s="78">
        <v>540</v>
      </c>
      <c r="Z58" s="52">
        <f>Y58+X58+W58+V58+U58+T58</f>
        <v>3037.5</v>
      </c>
      <c r="AA58" s="28">
        <v>2020</v>
      </c>
      <c r="AB58" s="36"/>
    </row>
    <row r="59" spans="1:29" s="38" customFormat="1" ht="59.25" customHeight="1" x14ac:dyDescent="0.3">
      <c r="A59" s="119"/>
      <c r="B59" s="119"/>
      <c r="C59" s="119"/>
      <c r="D59" s="120"/>
      <c r="E59" s="120"/>
      <c r="F59" s="120"/>
      <c r="G59" s="120"/>
      <c r="H59" s="120"/>
      <c r="I59" s="119"/>
      <c r="J59" s="119"/>
      <c r="K59" s="119"/>
      <c r="L59" s="119"/>
      <c r="M59" s="119"/>
      <c r="N59" s="119"/>
      <c r="O59" s="119"/>
      <c r="P59" s="119"/>
      <c r="Q59" s="119"/>
      <c r="R59" s="39" t="s">
        <v>70</v>
      </c>
      <c r="S59" s="28" t="s">
        <v>45</v>
      </c>
      <c r="T59" s="79">
        <v>28</v>
      </c>
      <c r="U59" s="80">
        <v>27</v>
      </c>
      <c r="V59" s="80">
        <v>25</v>
      </c>
      <c r="W59" s="80">
        <v>30</v>
      </c>
      <c r="X59" s="80">
        <v>30</v>
      </c>
      <c r="Y59" s="80">
        <v>30</v>
      </c>
      <c r="Z59" s="69">
        <f>T59+U59+V59+W59+X59+Y59</f>
        <v>170</v>
      </c>
      <c r="AA59" s="28">
        <v>2020</v>
      </c>
      <c r="AB59" s="36"/>
    </row>
    <row r="60" spans="1:29" s="38" customFormat="1" ht="60" customHeight="1" x14ac:dyDescent="0.3">
      <c r="A60" s="119" t="s">
        <v>26</v>
      </c>
      <c r="B60" s="119" t="s">
        <v>26</v>
      </c>
      <c r="C60" s="119" t="s">
        <v>38</v>
      </c>
      <c r="D60" s="120" t="s">
        <v>27</v>
      </c>
      <c r="E60" s="120" t="s">
        <v>26</v>
      </c>
      <c r="F60" s="120" t="s">
        <v>26</v>
      </c>
      <c r="G60" s="120" t="s">
        <v>39</v>
      </c>
      <c r="H60" s="120" t="s">
        <v>26</v>
      </c>
      <c r="I60" s="119" t="s">
        <v>28</v>
      </c>
      <c r="J60" s="119" t="s">
        <v>27</v>
      </c>
      <c r="K60" s="119" t="s">
        <v>26</v>
      </c>
      <c r="L60" s="119" t="s">
        <v>66</v>
      </c>
      <c r="M60" s="119" t="s">
        <v>66</v>
      </c>
      <c r="N60" s="119" t="s">
        <v>26</v>
      </c>
      <c r="O60" s="119" t="s">
        <v>26</v>
      </c>
      <c r="P60" s="119" t="s">
        <v>26</v>
      </c>
      <c r="Q60" s="119" t="s">
        <v>26</v>
      </c>
      <c r="R60" s="39" t="s">
        <v>71</v>
      </c>
      <c r="S60" s="28" t="s">
        <v>30</v>
      </c>
      <c r="T60" s="77">
        <v>302</v>
      </c>
      <c r="U60" s="78">
        <v>302</v>
      </c>
      <c r="V60" s="78">
        <v>302</v>
      </c>
      <c r="W60" s="78">
        <v>302</v>
      </c>
      <c r="X60" s="78">
        <v>302</v>
      </c>
      <c r="Y60" s="78">
        <v>302</v>
      </c>
      <c r="Z60" s="52">
        <f>Y60+X60+W60+V60+U60+T60</f>
        <v>1812</v>
      </c>
      <c r="AA60" s="28">
        <v>2020</v>
      </c>
      <c r="AB60" s="36"/>
    </row>
    <row r="61" spans="1:29" s="38" customFormat="1" ht="42" customHeight="1" x14ac:dyDescent="0.3">
      <c r="A61" s="119"/>
      <c r="B61" s="119"/>
      <c r="C61" s="119"/>
      <c r="D61" s="120"/>
      <c r="E61" s="120"/>
      <c r="F61" s="120"/>
      <c r="G61" s="120"/>
      <c r="H61" s="120"/>
      <c r="I61" s="119"/>
      <c r="J61" s="119"/>
      <c r="K61" s="119"/>
      <c r="L61" s="119"/>
      <c r="M61" s="119"/>
      <c r="N61" s="119"/>
      <c r="O61" s="119"/>
      <c r="P61" s="119"/>
      <c r="Q61" s="119"/>
      <c r="R61" s="39" t="s">
        <v>72</v>
      </c>
      <c r="S61" s="28" t="s">
        <v>45</v>
      </c>
      <c r="T61" s="79">
        <v>1</v>
      </c>
      <c r="U61" s="80">
        <v>1</v>
      </c>
      <c r="V61" s="80">
        <v>1</v>
      </c>
      <c r="W61" s="80">
        <v>1</v>
      </c>
      <c r="X61" s="80">
        <v>1</v>
      </c>
      <c r="Y61" s="80">
        <v>1</v>
      </c>
      <c r="Z61" s="69">
        <f>T61+U61+V61+W61+X61+Y61</f>
        <v>6</v>
      </c>
      <c r="AA61" s="28">
        <v>2020</v>
      </c>
      <c r="AB61" s="36"/>
    </row>
    <row r="62" spans="1:29" s="38" customFormat="1" ht="118.5" customHeight="1" x14ac:dyDescent="0.3">
      <c r="A62" s="119" t="s">
        <v>26</v>
      </c>
      <c r="B62" s="119" t="s">
        <v>26</v>
      </c>
      <c r="C62" s="119" t="s">
        <v>38</v>
      </c>
      <c r="D62" s="120" t="s">
        <v>27</v>
      </c>
      <c r="E62" s="120" t="s">
        <v>26</v>
      </c>
      <c r="F62" s="120" t="s">
        <v>26</v>
      </c>
      <c r="G62" s="120" t="s">
        <v>39</v>
      </c>
      <c r="H62" s="120" t="s">
        <v>26</v>
      </c>
      <c r="I62" s="119" t="s">
        <v>28</v>
      </c>
      <c r="J62" s="119" t="s">
        <v>27</v>
      </c>
      <c r="K62" s="119" t="s">
        <v>26</v>
      </c>
      <c r="L62" s="119" t="s">
        <v>66</v>
      </c>
      <c r="M62" s="119" t="s">
        <v>28</v>
      </c>
      <c r="N62" s="119" t="s">
        <v>26</v>
      </c>
      <c r="O62" s="119" t="s">
        <v>26</v>
      </c>
      <c r="P62" s="119" t="s">
        <v>26</v>
      </c>
      <c r="Q62" s="119" t="s">
        <v>26</v>
      </c>
      <c r="R62" s="81" t="s">
        <v>73</v>
      </c>
      <c r="S62" s="28" t="s">
        <v>30</v>
      </c>
      <c r="T62" s="82">
        <v>909</v>
      </c>
      <c r="U62" s="83">
        <v>1035.3</v>
      </c>
      <c r="V62" s="83">
        <v>1116</v>
      </c>
      <c r="W62" s="83">
        <v>1116</v>
      </c>
      <c r="X62" s="83">
        <v>1116</v>
      </c>
      <c r="Y62" s="83">
        <v>1116</v>
      </c>
      <c r="Z62" s="52">
        <f>Y62+X62+W62+V62+U62+T62</f>
        <v>6408.3</v>
      </c>
      <c r="AA62" s="28">
        <v>2020</v>
      </c>
      <c r="AB62" s="36"/>
    </row>
    <row r="63" spans="1:29" s="25" customFormat="1" ht="46.5" customHeight="1" x14ac:dyDescent="0.3">
      <c r="A63" s="119"/>
      <c r="B63" s="119"/>
      <c r="C63" s="119"/>
      <c r="D63" s="120"/>
      <c r="E63" s="120"/>
      <c r="F63" s="120"/>
      <c r="G63" s="120"/>
      <c r="H63" s="120"/>
      <c r="I63" s="119"/>
      <c r="J63" s="119"/>
      <c r="K63" s="119"/>
      <c r="L63" s="119"/>
      <c r="M63" s="119"/>
      <c r="N63" s="119"/>
      <c r="O63" s="119"/>
      <c r="P63" s="119"/>
      <c r="Q63" s="119"/>
      <c r="R63" s="39" t="s">
        <v>74</v>
      </c>
      <c r="S63" s="28" t="s">
        <v>45</v>
      </c>
      <c r="T63" s="79">
        <v>60</v>
      </c>
      <c r="U63" s="80">
        <v>47</v>
      </c>
      <c r="V63" s="80">
        <v>46</v>
      </c>
      <c r="W63" s="80">
        <v>46</v>
      </c>
      <c r="X63" s="80">
        <v>46</v>
      </c>
      <c r="Y63" s="80">
        <v>46</v>
      </c>
      <c r="Z63" s="69">
        <f>T63+U63+V63+W63+X63+Y63</f>
        <v>291</v>
      </c>
      <c r="AA63" s="28">
        <v>2020</v>
      </c>
      <c r="AB63" s="36"/>
    </row>
    <row r="64" spans="1:29" s="25" customFormat="1" ht="116.25" customHeight="1" x14ac:dyDescent="0.3">
      <c r="A64" s="119" t="s">
        <v>26</v>
      </c>
      <c r="B64" s="119" t="s">
        <v>26</v>
      </c>
      <c r="C64" s="119" t="s">
        <v>38</v>
      </c>
      <c r="D64" s="120" t="s">
        <v>27</v>
      </c>
      <c r="E64" s="120" t="s">
        <v>26</v>
      </c>
      <c r="F64" s="120" t="s">
        <v>26</v>
      </c>
      <c r="G64" s="120" t="s">
        <v>39</v>
      </c>
      <c r="H64" s="120" t="s">
        <v>26</v>
      </c>
      <c r="I64" s="119" t="s">
        <v>28</v>
      </c>
      <c r="J64" s="119" t="s">
        <v>27</v>
      </c>
      <c r="K64" s="119" t="s">
        <v>26</v>
      </c>
      <c r="L64" s="119" t="s">
        <v>66</v>
      </c>
      <c r="M64" s="119" t="s">
        <v>39</v>
      </c>
      <c r="N64" s="119" t="s">
        <v>26</v>
      </c>
      <c r="O64" s="119" t="s">
        <v>26</v>
      </c>
      <c r="P64" s="119" t="s">
        <v>26</v>
      </c>
      <c r="Q64" s="119" t="s">
        <v>26</v>
      </c>
      <c r="R64" s="39" t="s">
        <v>75</v>
      </c>
      <c r="S64" s="28" t="s">
        <v>30</v>
      </c>
      <c r="T64" s="82">
        <v>2910</v>
      </c>
      <c r="U64" s="83">
        <v>3222.5</v>
      </c>
      <c r="V64" s="83">
        <v>3867</v>
      </c>
      <c r="W64" s="83">
        <v>4000</v>
      </c>
      <c r="X64" s="83">
        <v>4000</v>
      </c>
      <c r="Y64" s="83">
        <v>4000</v>
      </c>
      <c r="Z64" s="52">
        <f>Y64+X64+W64+V64+U64+T64</f>
        <v>21999.5</v>
      </c>
      <c r="AA64" s="28">
        <v>2020</v>
      </c>
      <c r="AB64" s="84"/>
    </row>
    <row r="65" spans="1:28" s="25" customFormat="1" ht="42" customHeight="1" x14ac:dyDescent="0.3">
      <c r="A65" s="119"/>
      <c r="B65" s="119"/>
      <c r="C65" s="119"/>
      <c r="D65" s="120"/>
      <c r="E65" s="120"/>
      <c r="F65" s="120"/>
      <c r="G65" s="120"/>
      <c r="H65" s="120"/>
      <c r="I65" s="119"/>
      <c r="J65" s="119"/>
      <c r="K65" s="119"/>
      <c r="L65" s="119"/>
      <c r="M65" s="119"/>
      <c r="N65" s="119"/>
      <c r="O65" s="119"/>
      <c r="P65" s="119"/>
      <c r="Q65" s="119"/>
      <c r="R65" s="39" t="s">
        <v>74</v>
      </c>
      <c r="S65" s="28" t="s">
        <v>45</v>
      </c>
      <c r="T65" s="79">
        <v>240</v>
      </c>
      <c r="U65" s="80">
        <v>212</v>
      </c>
      <c r="V65" s="80">
        <v>218</v>
      </c>
      <c r="W65" s="80">
        <v>220</v>
      </c>
      <c r="X65" s="80">
        <v>220</v>
      </c>
      <c r="Y65" s="80">
        <v>220</v>
      </c>
      <c r="Z65" s="69">
        <f>T65+U65+V65+W65+X65+Y65</f>
        <v>1330</v>
      </c>
      <c r="AA65" s="28">
        <v>2020</v>
      </c>
      <c r="AB65" s="36"/>
    </row>
    <row r="66" spans="1:28" s="25" customFormat="1" ht="123.75" customHeight="1" x14ac:dyDescent="0.3">
      <c r="A66" s="119" t="s">
        <v>26</v>
      </c>
      <c r="B66" s="119" t="s">
        <v>26</v>
      </c>
      <c r="C66" s="119" t="s">
        <v>38</v>
      </c>
      <c r="D66" s="120" t="s">
        <v>27</v>
      </c>
      <c r="E66" s="120" t="s">
        <v>26</v>
      </c>
      <c r="F66" s="120" t="s">
        <v>26</v>
      </c>
      <c r="G66" s="120" t="s">
        <v>26</v>
      </c>
      <c r="H66" s="120" t="s">
        <v>26</v>
      </c>
      <c r="I66" s="119" t="s">
        <v>28</v>
      </c>
      <c r="J66" s="119" t="s">
        <v>27</v>
      </c>
      <c r="K66" s="119" t="s">
        <v>26</v>
      </c>
      <c r="L66" s="119" t="s">
        <v>66</v>
      </c>
      <c r="M66" s="119" t="s">
        <v>26</v>
      </c>
      <c r="N66" s="119" t="s">
        <v>26</v>
      </c>
      <c r="O66" s="119" t="s">
        <v>26</v>
      </c>
      <c r="P66" s="119" t="s">
        <v>26</v>
      </c>
      <c r="Q66" s="119" t="s">
        <v>26</v>
      </c>
      <c r="R66" s="39" t="s">
        <v>76</v>
      </c>
      <c r="S66" s="28" t="s">
        <v>30</v>
      </c>
      <c r="T66" s="82">
        <f t="shared" ref="T66:Y66" si="5">T67+T69</f>
        <v>50600</v>
      </c>
      <c r="U66" s="83">
        <f t="shared" si="5"/>
        <v>51563</v>
      </c>
      <c r="V66" s="83">
        <f t="shared" si="5"/>
        <v>51771</v>
      </c>
      <c r="W66" s="83">
        <f t="shared" si="5"/>
        <v>55116</v>
      </c>
      <c r="X66" s="83">
        <f t="shared" si="5"/>
        <v>55116</v>
      </c>
      <c r="Y66" s="83">
        <f t="shared" si="5"/>
        <v>55116</v>
      </c>
      <c r="Z66" s="52">
        <f>Y66+X66+W66+V66+U66+T66</f>
        <v>319282</v>
      </c>
      <c r="AA66" s="28">
        <v>2020</v>
      </c>
      <c r="AB66" s="84"/>
    </row>
    <row r="67" spans="1:28" s="25" customFormat="1" ht="120" customHeight="1" x14ac:dyDescent="0.3">
      <c r="A67" s="119" t="s">
        <v>26</v>
      </c>
      <c r="B67" s="119" t="s">
        <v>26</v>
      </c>
      <c r="C67" s="119" t="s">
        <v>38</v>
      </c>
      <c r="D67" s="120" t="s">
        <v>27</v>
      </c>
      <c r="E67" s="120" t="s">
        <v>26</v>
      </c>
      <c r="F67" s="120" t="s">
        <v>26</v>
      </c>
      <c r="G67" s="120" t="s">
        <v>27</v>
      </c>
      <c r="H67" s="120" t="s">
        <v>26</v>
      </c>
      <c r="I67" s="119" t="s">
        <v>28</v>
      </c>
      <c r="J67" s="119" t="s">
        <v>27</v>
      </c>
      <c r="K67" s="119" t="s">
        <v>26</v>
      </c>
      <c r="L67" s="119" t="s">
        <v>66</v>
      </c>
      <c r="M67" s="119" t="s">
        <v>26</v>
      </c>
      <c r="N67" s="119" t="s">
        <v>26</v>
      </c>
      <c r="O67" s="119" t="s">
        <v>26</v>
      </c>
      <c r="P67" s="119" t="s">
        <v>26</v>
      </c>
      <c r="Q67" s="119" t="s">
        <v>26</v>
      </c>
      <c r="R67" s="39" t="s">
        <v>77</v>
      </c>
      <c r="S67" s="28" t="s">
        <v>30</v>
      </c>
      <c r="T67" s="82">
        <v>39800</v>
      </c>
      <c r="U67" s="83">
        <v>38500</v>
      </c>
      <c r="V67" s="83">
        <v>38329</v>
      </c>
      <c r="W67" s="83">
        <v>41580</v>
      </c>
      <c r="X67" s="83">
        <v>41580</v>
      </c>
      <c r="Y67" s="83">
        <v>41580</v>
      </c>
      <c r="Z67" s="52">
        <f>Y67+X67+W67+V67+U67+T67</f>
        <v>241369</v>
      </c>
      <c r="AA67" s="28">
        <v>2020</v>
      </c>
      <c r="AB67" s="84"/>
    </row>
    <row r="68" spans="1:28" s="25" customFormat="1" ht="87.75" customHeight="1" x14ac:dyDescent="0.3">
      <c r="A68" s="119"/>
      <c r="B68" s="119"/>
      <c r="C68" s="119"/>
      <c r="D68" s="120"/>
      <c r="E68" s="120"/>
      <c r="F68" s="120"/>
      <c r="G68" s="120"/>
      <c r="H68" s="120"/>
      <c r="I68" s="119"/>
      <c r="J68" s="119"/>
      <c r="K68" s="119"/>
      <c r="L68" s="119"/>
      <c r="M68" s="119"/>
      <c r="N68" s="119"/>
      <c r="O68" s="119"/>
      <c r="P68" s="119"/>
      <c r="Q68" s="119"/>
      <c r="R68" s="39" t="s">
        <v>78</v>
      </c>
      <c r="S68" s="28" t="s">
        <v>45</v>
      </c>
      <c r="T68" s="79">
        <v>370</v>
      </c>
      <c r="U68" s="80">
        <v>385</v>
      </c>
      <c r="V68" s="80">
        <v>394</v>
      </c>
      <c r="W68" s="80">
        <v>396</v>
      </c>
      <c r="X68" s="80">
        <v>396</v>
      </c>
      <c r="Y68" s="80">
        <v>396</v>
      </c>
      <c r="Z68" s="69">
        <f>T68+U68+V68+W68+X68+Y68</f>
        <v>2337</v>
      </c>
      <c r="AA68" s="28">
        <v>2020</v>
      </c>
      <c r="AB68" s="36"/>
    </row>
    <row r="69" spans="1:28" s="25" customFormat="1" ht="117" customHeight="1" x14ac:dyDescent="0.3">
      <c r="A69" s="119" t="s">
        <v>26</v>
      </c>
      <c r="B69" s="119" t="s">
        <v>26</v>
      </c>
      <c r="C69" s="119" t="s">
        <v>38</v>
      </c>
      <c r="D69" s="120" t="s">
        <v>27</v>
      </c>
      <c r="E69" s="120" t="s">
        <v>26</v>
      </c>
      <c r="F69" s="120" t="s">
        <v>26</v>
      </c>
      <c r="G69" s="120" t="s">
        <v>39</v>
      </c>
      <c r="H69" s="120" t="s">
        <v>26</v>
      </c>
      <c r="I69" s="119" t="s">
        <v>28</v>
      </c>
      <c r="J69" s="119" t="s">
        <v>27</v>
      </c>
      <c r="K69" s="119" t="s">
        <v>26</v>
      </c>
      <c r="L69" s="119" t="s">
        <v>66</v>
      </c>
      <c r="M69" s="119" t="s">
        <v>26</v>
      </c>
      <c r="N69" s="119" t="s">
        <v>26</v>
      </c>
      <c r="O69" s="119" t="s">
        <v>26</v>
      </c>
      <c r="P69" s="119" t="s">
        <v>26</v>
      </c>
      <c r="Q69" s="119" t="s">
        <v>26</v>
      </c>
      <c r="R69" s="39" t="s">
        <v>77</v>
      </c>
      <c r="S69" s="28" t="s">
        <v>30</v>
      </c>
      <c r="T69" s="82">
        <v>10800</v>
      </c>
      <c r="U69" s="83">
        <v>13063</v>
      </c>
      <c r="V69" s="83">
        <v>13442</v>
      </c>
      <c r="W69" s="83">
        <v>13536</v>
      </c>
      <c r="X69" s="83">
        <v>13536</v>
      </c>
      <c r="Y69" s="83">
        <v>13536</v>
      </c>
      <c r="Z69" s="83">
        <f>T69+U69+V69+W69+X69+Y69</f>
        <v>77913</v>
      </c>
      <c r="AA69" s="28">
        <v>2020</v>
      </c>
      <c r="AB69" s="36"/>
    </row>
    <row r="70" spans="1:28" s="25" customFormat="1" ht="60.75" customHeight="1" x14ac:dyDescent="0.3">
      <c r="A70" s="119"/>
      <c r="B70" s="119"/>
      <c r="C70" s="119"/>
      <c r="D70" s="120"/>
      <c r="E70" s="120"/>
      <c r="F70" s="120"/>
      <c r="G70" s="120"/>
      <c r="H70" s="120"/>
      <c r="I70" s="119"/>
      <c r="J70" s="119"/>
      <c r="K70" s="119"/>
      <c r="L70" s="119"/>
      <c r="M70" s="119"/>
      <c r="N70" s="119"/>
      <c r="O70" s="119"/>
      <c r="P70" s="119"/>
      <c r="Q70" s="119"/>
      <c r="R70" s="39" t="s">
        <v>79</v>
      </c>
      <c r="S70" s="28" t="s">
        <v>45</v>
      </c>
      <c r="T70" s="79">
        <v>370</v>
      </c>
      <c r="U70" s="80">
        <v>385</v>
      </c>
      <c r="V70" s="80">
        <v>394</v>
      </c>
      <c r="W70" s="80">
        <v>396</v>
      </c>
      <c r="X70" s="80">
        <v>396</v>
      </c>
      <c r="Y70" s="80">
        <v>396</v>
      </c>
      <c r="Z70" s="69">
        <f>T70+U70+V70+W70+X70+Y70</f>
        <v>2337</v>
      </c>
      <c r="AA70" s="28">
        <v>2020</v>
      </c>
      <c r="AB70" s="36"/>
    </row>
    <row r="71" spans="1:28" s="25" customFormat="1" ht="81.75" customHeight="1" x14ac:dyDescent="0.3">
      <c r="A71" s="119" t="s">
        <v>26</v>
      </c>
      <c r="B71" s="119" t="s">
        <v>27</v>
      </c>
      <c r="C71" s="119" t="s">
        <v>26</v>
      </c>
      <c r="D71" s="120" t="s">
        <v>27</v>
      </c>
      <c r="E71" s="120" t="s">
        <v>26</v>
      </c>
      <c r="F71" s="120" t="s">
        <v>26</v>
      </c>
      <c r="G71" s="120" t="s">
        <v>39</v>
      </c>
      <c r="H71" s="120" t="s">
        <v>26</v>
      </c>
      <c r="I71" s="119" t="s">
        <v>28</v>
      </c>
      <c r="J71" s="119" t="s">
        <v>27</v>
      </c>
      <c r="K71" s="119" t="s">
        <v>26</v>
      </c>
      <c r="L71" s="119" t="s">
        <v>66</v>
      </c>
      <c r="M71" s="119" t="s">
        <v>26</v>
      </c>
      <c r="N71" s="119" t="s">
        <v>26</v>
      </c>
      <c r="O71" s="119" t="s">
        <v>26</v>
      </c>
      <c r="P71" s="119" t="s">
        <v>26</v>
      </c>
      <c r="Q71" s="119" t="s">
        <v>26</v>
      </c>
      <c r="R71" s="39" t="s">
        <v>80</v>
      </c>
      <c r="S71" s="28" t="s">
        <v>30</v>
      </c>
      <c r="T71" s="77">
        <v>200</v>
      </c>
      <c r="U71" s="78">
        <v>200</v>
      </c>
      <c r="V71" s="78">
        <v>200</v>
      </c>
      <c r="W71" s="78">
        <v>150</v>
      </c>
      <c r="X71" s="78"/>
      <c r="Y71" s="78"/>
      <c r="Z71" s="52">
        <f t="shared" ref="Z71:Z77" si="6">Y71+X71+W71+V71+U71+T71</f>
        <v>750</v>
      </c>
      <c r="AA71" s="28">
        <v>2018</v>
      </c>
      <c r="AB71" s="26"/>
    </row>
    <row r="72" spans="1:28" s="25" customFormat="1" ht="79.5" customHeight="1" x14ac:dyDescent="0.3">
      <c r="A72" s="119"/>
      <c r="B72" s="119"/>
      <c r="C72" s="119"/>
      <c r="D72" s="120"/>
      <c r="E72" s="120"/>
      <c r="F72" s="120"/>
      <c r="G72" s="120"/>
      <c r="H72" s="120"/>
      <c r="I72" s="119"/>
      <c r="J72" s="119"/>
      <c r="K72" s="119"/>
      <c r="L72" s="119"/>
      <c r="M72" s="119"/>
      <c r="N72" s="119"/>
      <c r="O72" s="119"/>
      <c r="P72" s="119"/>
      <c r="Q72" s="119"/>
      <c r="R72" s="39" t="s">
        <v>81</v>
      </c>
      <c r="S72" s="28" t="s">
        <v>45</v>
      </c>
      <c r="T72" s="79">
        <v>60</v>
      </c>
      <c r="U72" s="80">
        <v>61</v>
      </c>
      <c r="V72" s="80">
        <v>47</v>
      </c>
      <c r="W72" s="80">
        <v>50</v>
      </c>
      <c r="X72" s="80"/>
      <c r="Y72" s="80"/>
      <c r="Z72" s="69">
        <f t="shared" si="6"/>
        <v>218</v>
      </c>
      <c r="AA72" s="28">
        <v>2018</v>
      </c>
      <c r="AB72" s="26"/>
    </row>
    <row r="73" spans="1:28" s="25" customFormat="1" ht="271.5" customHeight="1" x14ac:dyDescent="0.3">
      <c r="A73" s="119" t="s">
        <v>26</v>
      </c>
      <c r="B73" s="119" t="s">
        <v>28</v>
      </c>
      <c r="C73" s="119" t="s">
        <v>39</v>
      </c>
      <c r="D73" s="120" t="s">
        <v>27</v>
      </c>
      <c r="E73" s="120" t="s">
        <v>26</v>
      </c>
      <c r="F73" s="120" t="s">
        <v>26</v>
      </c>
      <c r="G73" s="120" t="s">
        <v>39</v>
      </c>
      <c r="H73" s="120">
        <v>0</v>
      </c>
      <c r="I73" s="120" t="s">
        <v>28</v>
      </c>
      <c r="J73" s="119" t="s">
        <v>27</v>
      </c>
      <c r="K73" s="119" t="s">
        <v>26</v>
      </c>
      <c r="L73" s="119" t="s">
        <v>26</v>
      </c>
      <c r="M73" s="119" t="s">
        <v>26</v>
      </c>
      <c r="N73" s="119" t="s">
        <v>26</v>
      </c>
      <c r="O73" s="119" t="s">
        <v>26</v>
      </c>
      <c r="P73" s="119" t="s">
        <v>26</v>
      </c>
      <c r="Q73" s="119" t="s">
        <v>26</v>
      </c>
      <c r="R73" s="39" t="s">
        <v>82</v>
      </c>
      <c r="S73" s="28" t="s">
        <v>30</v>
      </c>
      <c r="T73" s="77">
        <v>339.8</v>
      </c>
      <c r="U73" s="80"/>
      <c r="V73" s="80"/>
      <c r="W73" s="80"/>
      <c r="X73" s="80"/>
      <c r="Y73" s="80"/>
      <c r="Z73" s="52">
        <f t="shared" si="6"/>
        <v>339.8</v>
      </c>
      <c r="AA73" s="28">
        <v>2015</v>
      </c>
      <c r="AB73" s="26"/>
    </row>
    <row r="74" spans="1:28" s="25" customFormat="1" ht="275.25" customHeight="1" x14ac:dyDescent="0.3">
      <c r="A74" s="119" t="s">
        <v>26</v>
      </c>
      <c r="B74" s="119" t="s">
        <v>28</v>
      </c>
      <c r="C74" s="119" t="s">
        <v>39</v>
      </c>
      <c r="D74" s="120" t="s">
        <v>27</v>
      </c>
      <c r="E74" s="120" t="s">
        <v>26</v>
      </c>
      <c r="F74" s="120" t="s">
        <v>26</v>
      </c>
      <c r="G74" s="120" t="s">
        <v>39</v>
      </c>
      <c r="H74" s="120">
        <v>0</v>
      </c>
      <c r="I74" s="120" t="s">
        <v>28</v>
      </c>
      <c r="J74" s="119" t="s">
        <v>27</v>
      </c>
      <c r="K74" s="119" t="s">
        <v>26</v>
      </c>
      <c r="L74" s="119" t="s">
        <v>66</v>
      </c>
      <c r="M74" s="119" t="s">
        <v>26</v>
      </c>
      <c r="N74" s="119" t="s">
        <v>26</v>
      </c>
      <c r="O74" s="119" t="s">
        <v>26</v>
      </c>
      <c r="P74" s="119" t="s">
        <v>26</v>
      </c>
      <c r="Q74" s="119" t="s">
        <v>26</v>
      </c>
      <c r="R74" s="39" t="s">
        <v>83</v>
      </c>
      <c r="S74" s="28" t="s">
        <v>30</v>
      </c>
      <c r="T74" s="77">
        <v>306</v>
      </c>
      <c r="U74" s="80"/>
      <c r="V74" s="80"/>
      <c r="W74" s="80"/>
      <c r="X74" s="80"/>
      <c r="Y74" s="80"/>
      <c r="Z74" s="52">
        <v>306</v>
      </c>
      <c r="AA74" s="28">
        <v>2015</v>
      </c>
      <c r="AB74" s="26"/>
    </row>
    <row r="75" spans="1:28" s="25" customFormat="1" ht="270.75" customHeight="1" x14ac:dyDescent="0.3">
      <c r="A75" s="119" t="s">
        <v>26</v>
      </c>
      <c r="B75" s="119" t="s">
        <v>28</v>
      </c>
      <c r="C75" s="119" t="s">
        <v>39</v>
      </c>
      <c r="D75" s="120" t="s">
        <v>27</v>
      </c>
      <c r="E75" s="120" t="s">
        <v>26</v>
      </c>
      <c r="F75" s="120" t="s">
        <v>26</v>
      </c>
      <c r="G75" s="120" t="s">
        <v>39</v>
      </c>
      <c r="H75" s="120">
        <v>0</v>
      </c>
      <c r="I75" s="120" t="s">
        <v>28</v>
      </c>
      <c r="J75" s="119" t="s">
        <v>27</v>
      </c>
      <c r="K75" s="119" t="s">
        <v>84</v>
      </c>
      <c r="L75" s="119" t="s">
        <v>85</v>
      </c>
      <c r="M75" s="119" t="s">
        <v>39</v>
      </c>
      <c r="N75" s="119" t="s">
        <v>66</v>
      </c>
      <c r="O75" s="119" t="s">
        <v>26</v>
      </c>
      <c r="P75" s="119" t="s">
        <v>26</v>
      </c>
      <c r="Q75" s="119" t="s">
        <v>26</v>
      </c>
      <c r="R75" s="39" t="s">
        <v>83</v>
      </c>
      <c r="S75" s="28" t="s">
        <v>30</v>
      </c>
      <c r="T75" s="77">
        <v>33.799999999999997</v>
      </c>
      <c r="U75" s="80"/>
      <c r="V75" s="80"/>
      <c r="W75" s="80"/>
      <c r="X75" s="80"/>
      <c r="Y75" s="80"/>
      <c r="Z75" s="52">
        <v>33.799999999999997</v>
      </c>
      <c r="AA75" s="28">
        <v>2015</v>
      </c>
      <c r="AB75" s="26"/>
    </row>
    <row r="76" spans="1:28" s="25" customFormat="1" ht="42.75" customHeight="1" x14ac:dyDescent="0.3">
      <c r="A76" s="119"/>
      <c r="B76" s="119"/>
      <c r="C76" s="119"/>
      <c r="D76" s="120"/>
      <c r="E76" s="120"/>
      <c r="F76" s="120"/>
      <c r="G76" s="120"/>
      <c r="H76" s="120"/>
      <c r="I76" s="119"/>
      <c r="J76" s="119"/>
      <c r="K76" s="119"/>
      <c r="L76" s="119"/>
      <c r="M76" s="119"/>
      <c r="N76" s="119"/>
      <c r="O76" s="119"/>
      <c r="P76" s="119"/>
      <c r="Q76" s="119"/>
      <c r="R76" s="39" t="s">
        <v>86</v>
      </c>
      <c r="S76" s="28" t="s">
        <v>87</v>
      </c>
      <c r="T76" s="79">
        <v>5</v>
      </c>
      <c r="U76" s="80"/>
      <c r="V76" s="80"/>
      <c r="W76" s="80"/>
      <c r="X76" s="80"/>
      <c r="Y76" s="80"/>
      <c r="Z76" s="69">
        <f t="shared" si="6"/>
        <v>5</v>
      </c>
      <c r="AA76" s="28">
        <v>2015</v>
      </c>
      <c r="AB76" s="26"/>
    </row>
    <row r="77" spans="1:28" s="25" customFormat="1" ht="51.75" customHeight="1" x14ac:dyDescent="0.3">
      <c r="A77" s="121" t="s">
        <v>26</v>
      </c>
      <c r="B77" s="121" t="s">
        <v>26</v>
      </c>
      <c r="C77" s="121" t="s">
        <v>38</v>
      </c>
      <c r="D77" s="122" t="s">
        <v>27</v>
      </c>
      <c r="E77" s="122" t="s">
        <v>26</v>
      </c>
      <c r="F77" s="122" t="s">
        <v>26</v>
      </c>
      <c r="G77" s="122" t="s">
        <v>39</v>
      </c>
      <c r="H77" s="122" t="s">
        <v>26</v>
      </c>
      <c r="I77" s="121" t="s">
        <v>28</v>
      </c>
      <c r="J77" s="121" t="s">
        <v>27</v>
      </c>
      <c r="K77" s="121" t="s">
        <v>26</v>
      </c>
      <c r="L77" s="121" t="s">
        <v>39</v>
      </c>
      <c r="M77" s="121" t="s">
        <v>26</v>
      </c>
      <c r="N77" s="121" t="s">
        <v>26</v>
      </c>
      <c r="O77" s="121" t="s">
        <v>26</v>
      </c>
      <c r="P77" s="121" t="s">
        <v>26</v>
      </c>
      <c r="Q77" s="121" t="s">
        <v>26</v>
      </c>
      <c r="R77" s="46" t="s">
        <v>88</v>
      </c>
      <c r="S77" s="47" t="s">
        <v>30</v>
      </c>
      <c r="T77" s="74">
        <f t="shared" ref="T77:Y77" si="7">T79+T81+T84+T86</f>
        <v>11496</v>
      </c>
      <c r="U77" s="74">
        <f t="shared" si="7"/>
        <v>5797</v>
      </c>
      <c r="V77" s="74">
        <f t="shared" si="7"/>
        <v>6172</v>
      </c>
      <c r="W77" s="74">
        <f t="shared" si="7"/>
        <v>4561.3999999999996</v>
      </c>
      <c r="X77" s="74">
        <f t="shared" si="7"/>
        <v>5518.6</v>
      </c>
      <c r="Y77" s="74">
        <f t="shared" si="7"/>
        <v>5683.1</v>
      </c>
      <c r="Z77" s="48">
        <f t="shared" si="6"/>
        <v>39228.1</v>
      </c>
      <c r="AA77" s="47">
        <v>2020</v>
      </c>
      <c r="AB77" s="26"/>
    </row>
    <row r="78" spans="1:28" s="25" customFormat="1" ht="117" customHeight="1" x14ac:dyDescent="0.3">
      <c r="A78" s="119"/>
      <c r="B78" s="119"/>
      <c r="C78" s="119"/>
      <c r="D78" s="120"/>
      <c r="E78" s="120"/>
      <c r="F78" s="120"/>
      <c r="G78" s="120"/>
      <c r="H78" s="120"/>
      <c r="I78" s="119"/>
      <c r="J78" s="119"/>
      <c r="K78" s="119"/>
      <c r="L78" s="119"/>
      <c r="M78" s="119"/>
      <c r="N78" s="119"/>
      <c r="O78" s="119"/>
      <c r="P78" s="119"/>
      <c r="Q78" s="119"/>
      <c r="R78" s="39" t="s">
        <v>169</v>
      </c>
      <c r="S78" s="28" t="s">
        <v>33</v>
      </c>
      <c r="T78" s="79">
        <v>65</v>
      </c>
      <c r="U78" s="80">
        <v>67</v>
      </c>
      <c r="V78" s="80">
        <v>72</v>
      </c>
      <c r="W78" s="80">
        <v>60</v>
      </c>
      <c r="X78" s="80">
        <v>60</v>
      </c>
      <c r="Y78" s="80">
        <v>60</v>
      </c>
      <c r="Z78" s="69">
        <v>60</v>
      </c>
      <c r="AA78" s="28">
        <v>2020</v>
      </c>
      <c r="AB78" s="26"/>
    </row>
    <row r="79" spans="1:28" s="25" customFormat="1" ht="98.25" customHeight="1" x14ac:dyDescent="0.3">
      <c r="A79" s="119" t="s">
        <v>26</v>
      </c>
      <c r="B79" s="119" t="s">
        <v>26</v>
      </c>
      <c r="C79" s="119" t="s">
        <v>38</v>
      </c>
      <c r="D79" s="120" t="s">
        <v>27</v>
      </c>
      <c r="E79" s="120" t="s">
        <v>26</v>
      </c>
      <c r="F79" s="120" t="s">
        <v>26</v>
      </c>
      <c r="G79" s="120" t="s">
        <v>39</v>
      </c>
      <c r="H79" s="120" t="s">
        <v>26</v>
      </c>
      <c r="I79" s="119" t="s">
        <v>28</v>
      </c>
      <c r="J79" s="119" t="s">
        <v>27</v>
      </c>
      <c r="K79" s="119" t="s">
        <v>26</v>
      </c>
      <c r="L79" s="119" t="s">
        <v>39</v>
      </c>
      <c r="M79" s="119" t="s">
        <v>26</v>
      </c>
      <c r="N79" s="119" t="s">
        <v>26</v>
      </c>
      <c r="O79" s="119" t="s">
        <v>26</v>
      </c>
      <c r="P79" s="119" t="s">
        <v>26</v>
      </c>
      <c r="Q79" s="119" t="s">
        <v>26</v>
      </c>
      <c r="R79" s="39" t="s">
        <v>170</v>
      </c>
      <c r="S79" s="28" t="s">
        <v>30</v>
      </c>
      <c r="T79" s="82">
        <v>11400</v>
      </c>
      <c r="U79" s="83">
        <v>5690</v>
      </c>
      <c r="V79" s="83">
        <v>6069</v>
      </c>
      <c r="W79" s="83">
        <v>4454.3999999999996</v>
      </c>
      <c r="X79" s="83">
        <v>5411.6</v>
      </c>
      <c r="Y79" s="83">
        <v>5521.1</v>
      </c>
      <c r="Z79" s="52">
        <f t="shared" ref="Z79:Z88" si="8">Y79+X79+W79+V79+U79+T79</f>
        <v>38546.1</v>
      </c>
      <c r="AA79" s="28">
        <v>2020</v>
      </c>
      <c r="AB79" s="84"/>
    </row>
    <row r="80" spans="1:28" s="25" customFormat="1" ht="80.25" customHeight="1" x14ac:dyDescent="0.3">
      <c r="A80" s="119"/>
      <c r="B80" s="119"/>
      <c r="C80" s="119"/>
      <c r="D80" s="120"/>
      <c r="E80" s="120"/>
      <c r="F80" s="120"/>
      <c r="G80" s="120"/>
      <c r="H80" s="120"/>
      <c r="I80" s="119"/>
      <c r="J80" s="119"/>
      <c r="K80" s="119"/>
      <c r="L80" s="119"/>
      <c r="M80" s="119"/>
      <c r="N80" s="119"/>
      <c r="O80" s="119"/>
      <c r="P80" s="119"/>
      <c r="Q80" s="119"/>
      <c r="R80" s="39" t="s">
        <v>171</v>
      </c>
      <c r="S80" s="28" t="s">
        <v>42</v>
      </c>
      <c r="T80" s="79">
        <v>78</v>
      </c>
      <c r="U80" s="80">
        <v>35</v>
      </c>
      <c r="V80" s="106">
        <v>42</v>
      </c>
      <c r="W80" s="80">
        <v>31</v>
      </c>
      <c r="X80" s="80">
        <v>38</v>
      </c>
      <c r="Y80" s="80">
        <v>39</v>
      </c>
      <c r="Z80" s="69">
        <f t="shared" si="8"/>
        <v>263</v>
      </c>
      <c r="AA80" s="28">
        <v>2020</v>
      </c>
      <c r="AB80" s="26"/>
    </row>
    <row r="81" spans="1:28" s="25" customFormat="1" ht="42" customHeight="1" x14ac:dyDescent="0.3">
      <c r="A81" s="119" t="s">
        <v>26</v>
      </c>
      <c r="B81" s="119" t="s">
        <v>26</v>
      </c>
      <c r="C81" s="119" t="s">
        <v>38</v>
      </c>
      <c r="D81" s="120" t="s">
        <v>27</v>
      </c>
      <c r="E81" s="120" t="s">
        <v>26</v>
      </c>
      <c r="F81" s="120" t="s">
        <v>26</v>
      </c>
      <c r="G81" s="120" t="s">
        <v>39</v>
      </c>
      <c r="H81" s="120" t="s">
        <v>26</v>
      </c>
      <c r="I81" s="119" t="s">
        <v>28</v>
      </c>
      <c r="J81" s="119" t="s">
        <v>27</v>
      </c>
      <c r="K81" s="119" t="s">
        <v>26</v>
      </c>
      <c r="L81" s="119" t="s">
        <v>39</v>
      </c>
      <c r="M81" s="119" t="s">
        <v>26</v>
      </c>
      <c r="N81" s="119" t="s">
        <v>26</v>
      </c>
      <c r="O81" s="119" t="s">
        <v>26</v>
      </c>
      <c r="P81" s="119" t="s">
        <v>26</v>
      </c>
      <c r="Q81" s="119" t="s">
        <v>26</v>
      </c>
      <c r="R81" s="42" t="s">
        <v>89</v>
      </c>
      <c r="S81" s="28" t="s">
        <v>30</v>
      </c>
      <c r="T81" s="77">
        <v>90</v>
      </c>
      <c r="U81" s="78">
        <v>100</v>
      </c>
      <c r="V81" s="78">
        <v>100</v>
      </c>
      <c r="W81" s="78">
        <v>100</v>
      </c>
      <c r="X81" s="78">
        <v>100</v>
      </c>
      <c r="Y81" s="78">
        <v>100</v>
      </c>
      <c r="Z81" s="52">
        <f t="shared" si="8"/>
        <v>590</v>
      </c>
      <c r="AA81" s="28">
        <v>2020</v>
      </c>
      <c r="AB81" s="26"/>
    </row>
    <row r="82" spans="1:28" s="25" customFormat="1" ht="63.75" customHeight="1" x14ac:dyDescent="0.3">
      <c r="A82" s="119"/>
      <c r="B82" s="119"/>
      <c r="C82" s="119"/>
      <c r="D82" s="120"/>
      <c r="E82" s="120"/>
      <c r="F82" s="120"/>
      <c r="G82" s="120"/>
      <c r="H82" s="120"/>
      <c r="I82" s="119"/>
      <c r="J82" s="119"/>
      <c r="K82" s="119"/>
      <c r="L82" s="119"/>
      <c r="M82" s="119"/>
      <c r="N82" s="119"/>
      <c r="O82" s="119"/>
      <c r="P82" s="119"/>
      <c r="Q82" s="119"/>
      <c r="R82" s="39" t="s">
        <v>90</v>
      </c>
      <c r="S82" s="28" t="s">
        <v>87</v>
      </c>
      <c r="T82" s="75">
        <v>9000</v>
      </c>
      <c r="U82" s="76">
        <v>9000</v>
      </c>
      <c r="V82" s="76">
        <v>8000</v>
      </c>
      <c r="W82" s="76">
        <v>8000</v>
      </c>
      <c r="X82" s="76">
        <v>8000</v>
      </c>
      <c r="Y82" s="76">
        <v>8000</v>
      </c>
      <c r="Z82" s="50">
        <f t="shared" si="8"/>
        <v>50000</v>
      </c>
      <c r="AA82" s="28">
        <v>2020</v>
      </c>
      <c r="AB82" s="26"/>
    </row>
    <row r="83" spans="1:28" s="25" customFormat="1" ht="79.5" customHeight="1" x14ac:dyDescent="0.3">
      <c r="A83" s="119"/>
      <c r="B83" s="119"/>
      <c r="C83" s="119"/>
      <c r="D83" s="120"/>
      <c r="E83" s="120"/>
      <c r="F83" s="120"/>
      <c r="G83" s="120"/>
      <c r="H83" s="120"/>
      <c r="I83" s="119"/>
      <c r="J83" s="119"/>
      <c r="K83" s="119"/>
      <c r="L83" s="119"/>
      <c r="M83" s="119"/>
      <c r="N83" s="119"/>
      <c r="O83" s="119"/>
      <c r="P83" s="119"/>
      <c r="Q83" s="119"/>
      <c r="R83" s="39" t="s">
        <v>91</v>
      </c>
      <c r="S83" s="28" t="s">
        <v>87</v>
      </c>
      <c r="T83" s="75"/>
      <c r="U83" s="76"/>
      <c r="V83" s="76">
        <v>220</v>
      </c>
      <c r="W83" s="76">
        <v>220</v>
      </c>
      <c r="X83" s="76">
        <v>220</v>
      </c>
      <c r="Y83" s="76">
        <v>220</v>
      </c>
      <c r="Z83" s="49">
        <f t="shared" si="8"/>
        <v>880</v>
      </c>
      <c r="AA83" s="27">
        <v>2020</v>
      </c>
      <c r="AB83" s="26"/>
    </row>
    <row r="84" spans="1:28" s="25" customFormat="1" ht="63" customHeight="1" x14ac:dyDescent="0.3">
      <c r="A84" s="119" t="s">
        <v>26</v>
      </c>
      <c r="B84" s="119" t="s">
        <v>26</v>
      </c>
      <c r="C84" s="119" t="s">
        <v>38</v>
      </c>
      <c r="D84" s="120" t="s">
        <v>27</v>
      </c>
      <c r="E84" s="120" t="s">
        <v>26</v>
      </c>
      <c r="F84" s="120" t="s">
        <v>26</v>
      </c>
      <c r="G84" s="120" t="s">
        <v>39</v>
      </c>
      <c r="H84" s="120" t="s">
        <v>26</v>
      </c>
      <c r="I84" s="119" t="s">
        <v>28</v>
      </c>
      <c r="J84" s="119" t="s">
        <v>27</v>
      </c>
      <c r="K84" s="119" t="s">
        <v>26</v>
      </c>
      <c r="L84" s="119" t="s">
        <v>39</v>
      </c>
      <c r="M84" s="119" t="s">
        <v>26</v>
      </c>
      <c r="N84" s="119" t="s">
        <v>26</v>
      </c>
      <c r="O84" s="119" t="s">
        <v>26</v>
      </c>
      <c r="P84" s="119" t="s">
        <v>26</v>
      </c>
      <c r="Q84" s="119" t="s">
        <v>26</v>
      </c>
      <c r="R84" s="39" t="s">
        <v>92</v>
      </c>
      <c r="S84" s="28" t="s">
        <v>30</v>
      </c>
      <c r="T84" s="77">
        <v>6</v>
      </c>
      <c r="U84" s="78">
        <v>7</v>
      </c>
      <c r="V84" s="78">
        <v>3</v>
      </c>
      <c r="W84" s="78">
        <v>7</v>
      </c>
      <c r="X84" s="78">
        <v>7</v>
      </c>
      <c r="Y84" s="78">
        <v>7</v>
      </c>
      <c r="Z84" s="52">
        <f t="shared" si="8"/>
        <v>37</v>
      </c>
      <c r="AA84" s="28">
        <v>2020</v>
      </c>
      <c r="AB84" s="26"/>
    </row>
    <row r="85" spans="1:28" s="25" customFormat="1" ht="39.75" customHeight="1" x14ac:dyDescent="0.3">
      <c r="A85" s="119"/>
      <c r="B85" s="119"/>
      <c r="C85" s="119"/>
      <c r="D85" s="120"/>
      <c r="E85" s="120"/>
      <c r="F85" s="120"/>
      <c r="G85" s="120"/>
      <c r="H85" s="120"/>
      <c r="I85" s="119"/>
      <c r="J85" s="119"/>
      <c r="K85" s="119"/>
      <c r="L85" s="119"/>
      <c r="M85" s="119"/>
      <c r="N85" s="119"/>
      <c r="O85" s="119"/>
      <c r="P85" s="119"/>
      <c r="Q85" s="119"/>
      <c r="R85" s="39" t="s">
        <v>93</v>
      </c>
      <c r="S85" s="28" t="s">
        <v>87</v>
      </c>
      <c r="T85" s="79">
        <v>2</v>
      </c>
      <c r="U85" s="80">
        <v>2</v>
      </c>
      <c r="V85" s="79">
        <v>2</v>
      </c>
      <c r="W85" s="80">
        <v>2</v>
      </c>
      <c r="X85" s="80">
        <v>2</v>
      </c>
      <c r="Y85" s="80">
        <v>2</v>
      </c>
      <c r="Z85" s="50">
        <f t="shared" si="8"/>
        <v>12</v>
      </c>
      <c r="AA85" s="28">
        <v>2020</v>
      </c>
      <c r="AB85" s="26"/>
    </row>
    <row r="86" spans="1:28" s="25" customFormat="1" ht="121.5" customHeight="1" x14ac:dyDescent="0.3">
      <c r="A86" s="119" t="s">
        <v>26</v>
      </c>
      <c r="B86" s="119" t="s">
        <v>26</v>
      </c>
      <c r="C86" s="119" t="s">
        <v>38</v>
      </c>
      <c r="D86" s="120" t="s">
        <v>27</v>
      </c>
      <c r="E86" s="120" t="s">
        <v>26</v>
      </c>
      <c r="F86" s="120" t="s">
        <v>26</v>
      </c>
      <c r="G86" s="120" t="s">
        <v>39</v>
      </c>
      <c r="H86" s="120" t="s">
        <v>26</v>
      </c>
      <c r="I86" s="119" t="s">
        <v>28</v>
      </c>
      <c r="J86" s="119" t="s">
        <v>27</v>
      </c>
      <c r="K86" s="119" t="s">
        <v>26</v>
      </c>
      <c r="L86" s="119" t="s">
        <v>39</v>
      </c>
      <c r="M86" s="119" t="s">
        <v>26</v>
      </c>
      <c r="N86" s="119" t="s">
        <v>26</v>
      </c>
      <c r="O86" s="119" t="s">
        <v>26</v>
      </c>
      <c r="P86" s="119" t="s">
        <v>26</v>
      </c>
      <c r="Q86" s="119" t="s">
        <v>26</v>
      </c>
      <c r="R86" s="39" t="s">
        <v>94</v>
      </c>
      <c r="S86" s="28" t="s">
        <v>30</v>
      </c>
      <c r="T86" s="79"/>
      <c r="U86" s="80"/>
      <c r="V86" s="80"/>
      <c r="W86" s="80"/>
      <c r="X86" s="78"/>
      <c r="Y86" s="78">
        <v>55</v>
      </c>
      <c r="Z86" s="52">
        <f t="shared" si="8"/>
        <v>55</v>
      </c>
      <c r="AA86" s="28">
        <v>2020</v>
      </c>
      <c r="AB86" s="26"/>
    </row>
    <row r="87" spans="1:28" s="25" customFormat="1" ht="59.25" customHeight="1" x14ac:dyDescent="0.3">
      <c r="A87" s="119"/>
      <c r="B87" s="119"/>
      <c r="C87" s="119"/>
      <c r="D87" s="120"/>
      <c r="E87" s="120"/>
      <c r="F87" s="120"/>
      <c r="G87" s="120"/>
      <c r="H87" s="120"/>
      <c r="I87" s="119"/>
      <c r="J87" s="119"/>
      <c r="K87" s="119"/>
      <c r="L87" s="119"/>
      <c r="M87" s="119"/>
      <c r="N87" s="119"/>
      <c r="O87" s="119"/>
      <c r="P87" s="119"/>
      <c r="Q87" s="119"/>
      <c r="R87" s="39" t="s">
        <v>95</v>
      </c>
      <c r="S87" s="28" t="s">
        <v>45</v>
      </c>
      <c r="T87" s="79"/>
      <c r="U87" s="80"/>
      <c r="V87" s="80"/>
      <c r="W87" s="80"/>
      <c r="X87" s="80"/>
      <c r="Y87" s="80">
        <v>161</v>
      </c>
      <c r="Z87" s="50">
        <f t="shared" si="8"/>
        <v>161</v>
      </c>
      <c r="AA87" s="28">
        <v>2020</v>
      </c>
      <c r="AB87" s="26"/>
    </row>
    <row r="88" spans="1:28" s="25" customFormat="1" ht="48.75" customHeight="1" x14ac:dyDescent="0.3">
      <c r="A88" s="121" t="s">
        <v>26</v>
      </c>
      <c r="B88" s="121" t="s">
        <v>26</v>
      </c>
      <c r="C88" s="121" t="s">
        <v>26</v>
      </c>
      <c r="D88" s="122" t="s">
        <v>27</v>
      </c>
      <c r="E88" s="122" t="s">
        <v>26</v>
      </c>
      <c r="F88" s="122" t="s">
        <v>26</v>
      </c>
      <c r="G88" s="122" t="s">
        <v>39</v>
      </c>
      <c r="H88" s="122" t="s">
        <v>26</v>
      </c>
      <c r="I88" s="121" t="s">
        <v>28</v>
      </c>
      <c r="J88" s="121" t="s">
        <v>27</v>
      </c>
      <c r="K88" s="121" t="s">
        <v>26</v>
      </c>
      <c r="L88" s="121" t="s">
        <v>28</v>
      </c>
      <c r="M88" s="121" t="s">
        <v>26</v>
      </c>
      <c r="N88" s="121" t="s">
        <v>26</v>
      </c>
      <c r="O88" s="121" t="s">
        <v>26</v>
      </c>
      <c r="P88" s="121" t="s">
        <v>26</v>
      </c>
      <c r="Q88" s="121" t="s">
        <v>26</v>
      </c>
      <c r="R88" s="46" t="s">
        <v>96</v>
      </c>
      <c r="S88" s="47" t="s">
        <v>30</v>
      </c>
      <c r="T88" s="74">
        <f>T91+T94+T97++T101</f>
        <v>2338</v>
      </c>
      <c r="U88" s="74">
        <f>U91+U94+U97+U101+U92</f>
        <v>2678.5</v>
      </c>
      <c r="V88" s="74">
        <f>V91+V94+V97+V101+V92</f>
        <v>2650</v>
      </c>
      <c r="W88" s="74">
        <f>W91+W94+W97+W101+W92</f>
        <v>2724</v>
      </c>
      <c r="X88" s="74">
        <f>X91+X94+X97+X101+X92</f>
        <v>2492</v>
      </c>
      <c r="Y88" s="74">
        <f>Y91+Y94+Y97+Y101+Y92</f>
        <v>2492</v>
      </c>
      <c r="Z88" s="48">
        <f t="shared" si="8"/>
        <v>15374.5</v>
      </c>
      <c r="AA88" s="47">
        <v>2020</v>
      </c>
      <c r="AB88" s="26"/>
    </row>
    <row r="89" spans="1:28" s="25" customFormat="1" ht="62.25" customHeight="1" x14ac:dyDescent="0.3">
      <c r="A89" s="119"/>
      <c r="B89" s="119"/>
      <c r="C89" s="119"/>
      <c r="D89" s="120"/>
      <c r="E89" s="120"/>
      <c r="F89" s="120"/>
      <c r="G89" s="120"/>
      <c r="H89" s="120"/>
      <c r="I89" s="119"/>
      <c r="J89" s="119"/>
      <c r="K89" s="119"/>
      <c r="L89" s="119"/>
      <c r="M89" s="119"/>
      <c r="N89" s="119"/>
      <c r="O89" s="119"/>
      <c r="P89" s="119"/>
      <c r="Q89" s="119"/>
      <c r="R89" s="39" t="s">
        <v>97</v>
      </c>
      <c r="S89" s="28" t="s">
        <v>98</v>
      </c>
      <c r="T89" s="75">
        <v>1800</v>
      </c>
      <c r="U89" s="76">
        <v>1852</v>
      </c>
      <c r="V89" s="76">
        <v>1830</v>
      </c>
      <c r="W89" s="76">
        <v>1769</v>
      </c>
      <c r="X89" s="76">
        <v>1745</v>
      </c>
      <c r="Y89" s="76">
        <v>1778</v>
      </c>
      <c r="Z89" s="50">
        <f>Y89+X89+W89+V89+U89+T89</f>
        <v>10774</v>
      </c>
      <c r="AA89" s="28">
        <v>2020</v>
      </c>
      <c r="AB89" s="26"/>
    </row>
    <row r="90" spans="1:28" s="25" customFormat="1" ht="79.5" customHeight="1" x14ac:dyDescent="0.3">
      <c r="A90" s="119"/>
      <c r="B90" s="119"/>
      <c r="C90" s="119"/>
      <c r="D90" s="120"/>
      <c r="E90" s="120"/>
      <c r="F90" s="120"/>
      <c r="G90" s="120"/>
      <c r="H90" s="120"/>
      <c r="I90" s="119"/>
      <c r="J90" s="119"/>
      <c r="K90" s="119"/>
      <c r="L90" s="119"/>
      <c r="M90" s="119"/>
      <c r="N90" s="119"/>
      <c r="O90" s="119"/>
      <c r="P90" s="119"/>
      <c r="Q90" s="119"/>
      <c r="R90" s="39" t="s">
        <v>99</v>
      </c>
      <c r="S90" s="28" t="s">
        <v>33</v>
      </c>
      <c r="T90" s="75">
        <v>100</v>
      </c>
      <c r="U90" s="76">
        <v>100</v>
      </c>
      <c r="V90" s="76">
        <v>100</v>
      </c>
      <c r="W90" s="76">
        <v>100</v>
      </c>
      <c r="X90" s="76">
        <v>100</v>
      </c>
      <c r="Y90" s="76">
        <v>100</v>
      </c>
      <c r="Z90" s="76">
        <v>100</v>
      </c>
      <c r="AA90" s="28">
        <v>2020</v>
      </c>
      <c r="AB90" s="26"/>
    </row>
    <row r="91" spans="1:28" s="25" customFormat="1" ht="51" customHeight="1" x14ac:dyDescent="0.3">
      <c r="A91" s="119" t="s">
        <v>26</v>
      </c>
      <c r="B91" s="119" t="s">
        <v>27</v>
      </c>
      <c r="C91" s="119" t="s">
        <v>66</v>
      </c>
      <c r="D91" s="120" t="s">
        <v>27</v>
      </c>
      <c r="E91" s="120" t="s">
        <v>26</v>
      </c>
      <c r="F91" s="120" t="s">
        <v>26</v>
      </c>
      <c r="G91" s="120" t="s">
        <v>39</v>
      </c>
      <c r="H91" s="120" t="s">
        <v>26</v>
      </c>
      <c r="I91" s="119" t="s">
        <v>28</v>
      </c>
      <c r="J91" s="119" t="s">
        <v>27</v>
      </c>
      <c r="K91" s="119" t="s">
        <v>26</v>
      </c>
      <c r="L91" s="119" t="s">
        <v>28</v>
      </c>
      <c r="M91" s="119" t="s">
        <v>26</v>
      </c>
      <c r="N91" s="119" t="s">
        <v>26</v>
      </c>
      <c r="O91" s="119" t="s">
        <v>26</v>
      </c>
      <c r="P91" s="119" t="s">
        <v>26</v>
      </c>
      <c r="Q91" s="119" t="s">
        <v>26</v>
      </c>
      <c r="R91" s="146" t="s">
        <v>100</v>
      </c>
      <c r="S91" s="28" t="s">
        <v>30</v>
      </c>
      <c r="T91" s="82">
        <v>1598</v>
      </c>
      <c r="U91" s="83">
        <v>1152</v>
      </c>
      <c r="V91" s="83"/>
      <c r="W91" s="83"/>
      <c r="X91" s="83"/>
      <c r="Y91" s="83"/>
      <c r="Z91" s="52">
        <f t="shared" ref="Z91:Z98" si="9">Y91+X91+W91+V91+U91+T91</f>
        <v>2750</v>
      </c>
      <c r="AA91" s="28">
        <v>2016</v>
      </c>
      <c r="AB91" s="26"/>
    </row>
    <row r="92" spans="1:28" s="25" customFormat="1" ht="51" customHeight="1" x14ac:dyDescent="0.3">
      <c r="A92" s="119" t="s">
        <v>26</v>
      </c>
      <c r="B92" s="119" t="s">
        <v>27</v>
      </c>
      <c r="C92" s="119" t="s">
        <v>38</v>
      </c>
      <c r="D92" s="120" t="s">
        <v>27</v>
      </c>
      <c r="E92" s="120" t="s">
        <v>26</v>
      </c>
      <c r="F92" s="120" t="s">
        <v>26</v>
      </c>
      <c r="G92" s="120" t="s">
        <v>39</v>
      </c>
      <c r="H92" s="120" t="s">
        <v>26</v>
      </c>
      <c r="I92" s="119" t="s">
        <v>28</v>
      </c>
      <c r="J92" s="119" t="s">
        <v>27</v>
      </c>
      <c r="K92" s="119" t="s">
        <v>26</v>
      </c>
      <c r="L92" s="119" t="s">
        <v>28</v>
      </c>
      <c r="M92" s="119" t="s">
        <v>26</v>
      </c>
      <c r="N92" s="119" t="s">
        <v>26</v>
      </c>
      <c r="O92" s="119" t="s">
        <v>26</v>
      </c>
      <c r="P92" s="119" t="s">
        <v>26</v>
      </c>
      <c r="Q92" s="119" t="s">
        <v>26</v>
      </c>
      <c r="R92" s="147"/>
      <c r="S92" s="28" t="s">
        <v>30</v>
      </c>
      <c r="T92" s="82"/>
      <c r="U92" s="83">
        <v>786.5</v>
      </c>
      <c r="V92" s="83">
        <v>2000</v>
      </c>
      <c r="W92" s="83">
        <v>2074</v>
      </c>
      <c r="X92" s="83">
        <v>2074</v>
      </c>
      <c r="Y92" s="83">
        <v>2074</v>
      </c>
      <c r="Z92" s="52">
        <f t="shared" si="9"/>
        <v>9008.5</v>
      </c>
      <c r="AA92" s="28">
        <v>2020</v>
      </c>
      <c r="AB92" s="36"/>
    </row>
    <row r="93" spans="1:28" s="25" customFormat="1" ht="44.25" customHeight="1" x14ac:dyDescent="0.3">
      <c r="A93" s="119"/>
      <c r="B93" s="119"/>
      <c r="C93" s="119"/>
      <c r="D93" s="120"/>
      <c r="E93" s="120"/>
      <c r="F93" s="120"/>
      <c r="G93" s="120"/>
      <c r="H93" s="120"/>
      <c r="I93" s="119"/>
      <c r="J93" s="119"/>
      <c r="K93" s="119"/>
      <c r="L93" s="119"/>
      <c r="M93" s="119"/>
      <c r="N93" s="119"/>
      <c r="O93" s="119"/>
      <c r="P93" s="119"/>
      <c r="Q93" s="119"/>
      <c r="R93" s="39" t="s">
        <v>101</v>
      </c>
      <c r="S93" s="28" t="s">
        <v>87</v>
      </c>
      <c r="T93" s="75">
        <v>6187</v>
      </c>
      <c r="U93" s="76">
        <v>6130</v>
      </c>
      <c r="V93" s="76">
        <v>6260</v>
      </c>
      <c r="W93" s="76">
        <v>6489</v>
      </c>
      <c r="X93" s="76">
        <v>6489</v>
      </c>
      <c r="Y93" s="76">
        <v>6489</v>
      </c>
      <c r="Z93" s="50">
        <f t="shared" si="9"/>
        <v>38044</v>
      </c>
      <c r="AA93" s="28">
        <v>2020</v>
      </c>
      <c r="AB93" s="36"/>
    </row>
    <row r="94" spans="1:28" s="25" customFormat="1" ht="78" customHeight="1" x14ac:dyDescent="0.3">
      <c r="A94" s="119" t="s">
        <v>26</v>
      </c>
      <c r="B94" s="119" t="s">
        <v>27</v>
      </c>
      <c r="C94" s="119" t="s">
        <v>27</v>
      </c>
      <c r="D94" s="120" t="s">
        <v>27</v>
      </c>
      <c r="E94" s="120" t="s">
        <v>26</v>
      </c>
      <c r="F94" s="120" t="s">
        <v>26</v>
      </c>
      <c r="G94" s="120" t="s">
        <v>39</v>
      </c>
      <c r="H94" s="120" t="s">
        <v>26</v>
      </c>
      <c r="I94" s="119" t="s">
        <v>28</v>
      </c>
      <c r="J94" s="119" t="s">
        <v>27</v>
      </c>
      <c r="K94" s="119" t="s">
        <v>26</v>
      </c>
      <c r="L94" s="119" t="s">
        <v>28</v>
      </c>
      <c r="M94" s="119" t="s">
        <v>26</v>
      </c>
      <c r="N94" s="119" t="s">
        <v>26</v>
      </c>
      <c r="O94" s="119" t="s">
        <v>26</v>
      </c>
      <c r="P94" s="119" t="s">
        <v>26</v>
      </c>
      <c r="Q94" s="119" t="s">
        <v>26</v>
      </c>
      <c r="R94" s="39" t="s">
        <v>102</v>
      </c>
      <c r="S94" s="28" t="s">
        <v>30</v>
      </c>
      <c r="T94" s="77">
        <v>100</v>
      </c>
      <c r="U94" s="78">
        <v>100</v>
      </c>
      <c r="V94" s="78">
        <v>100</v>
      </c>
      <c r="W94" s="78">
        <v>100</v>
      </c>
      <c r="X94" s="78">
        <v>100</v>
      </c>
      <c r="Y94" s="78">
        <v>100</v>
      </c>
      <c r="Z94" s="52">
        <f t="shared" si="9"/>
        <v>600</v>
      </c>
      <c r="AA94" s="28">
        <v>2020</v>
      </c>
      <c r="AB94" s="26"/>
    </row>
    <row r="95" spans="1:28" s="25" customFormat="1" ht="79.5" customHeight="1" x14ac:dyDescent="0.3">
      <c r="A95" s="119"/>
      <c r="B95" s="119"/>
      <c r="C95" s="119"/>
      <c r="D95" s="120"/>
      <c r="E95" s="120"/>
      <c r="F95" s="120"/>
      <c r="G95" s="120"/>
      <c r="H95" s="120"/>
      <c r="I95" s="119"/>
      <c r="J95" s="119"/>
      <c r="K95" s="119"/>
      <c r="L95" s="119"/>
      <c r="M95" s="119"/>
      <c r="N95" s="119"/>
      <c r="O95" s="119"/>
      <c r="P95" s="119"/>
      <c r="Q95" s="119"/>
      <c r="R95" s="39" t="s">
        <v>103</v>
      </c>
      <c r="S95" s="28" t="s">
        <v>45</v>
      </c>
      <c r="T95" s="79">
        <v>30</v>
      </c>
      <c r="U95" s="80">
        <v>40</v>
      </c>
      <c r="V95" s="80">
        <v>40</v>
      </c>
      <c r="W95" s="80">
        <v>30</v>
      </c>
      <c r="X95" s="80">
        <v>30</v>
      </c>
      <c r="Y95" s="80">
        <v>30</v>
      </c>
      <c r="Z95" s="50">
        <f t="shared" si="9"/>
        <v>200</v>
      </c>
      <c r="AA95" s="28">
        <v>2020</v>
      </c>
      <c r="AB95" s="36"/>
    </row>
    <row r="96" spans="1:28" s="25" customFormat="1" ht="79.5" customHeight="1" x14ac:dyDescent="0.3">
      <c r="A96" s="127"/>
      <c r="B96" s="119"/>
      <c r="C96" s="119"/>
      <c r="D96" s="120"/>
      <c r="E96" s="120"/>
      <c r="F96" s="120"/>
      <c r="G96" s="120"/>
      <c r="H96" s="120"/>
      <c r="I96" s="119"/>
      <c r="J96" s="119"/>
      <c r="K96" s="119"/>
      <c r="L96" s="119"/>
      <c r="M96" s="119"/>
      <c r="N96" s="119"/>
      <c r="O96" s="119"/>
      <c r="P96" s="119"/>
      <c r="Q96" s="119"/>
      <c r="R96" s="85" t="s">
        <v>104</v>
      </c>
      <c r="S96" s="28" t="s">
        <v>45</v>
      </c>
      <c r="T96" s="79">
        <v>35</v>
      </c>
      <c r="U96" s="80">
        <v>38</v>
      </c>
      <c r="V96" s="80">
        <v>38</v>
      </c>
      <c r="W96" s="80">
        <v>35</v>
      </c>
      <c r="X96" s="80">
        <v>35</v>
      </c>
      <c r="Y96" s="80">
        <v>35</v>
      </c>
      <c r="Z96" s="50">
        <f t="shared" si="9"/>
        <v>216</v>
      </c>
      <c r="AA96" s="28">
        <v>2020</v>
      </c>
      <c r="AB96" s="36"/>
    </row>
    <row r="97" spans="1:28" s="25" customFormat="1" ht="69" customHeight="1" x14ac:dyDescent="0.3">
      <c r="A97" s="119" t="s">
        <v>26</v>
      </c>
      <c r="B97" s="119" t="s">
        <v>27</v>
      </c>
      <c r="C97" s="119" t="s">
        <v>26</v>
      </c>
      <c r="D97" s="120" t="s">
        <v>27</v>
      </c>
      <c r="E97" s="120" t="s">
        <v>26</v>
      </c>
      <c r="F97" s="120" t="s">
        <v>26</v>
      </c>
      <c r="G97" s="120" t="s">
        <v>39</v>
      </c>
      <c r="H97" s="120" t="s">
        <v>26</v>
      </c>
      <c r="I97" s="119" t="s">
        <v>28</v>
      </c>
      <c r="J97" s="119" t="s">
        <v>27</v>
      </c>
      <c r="K97" s="119" t="s">
        <v>26</v>
      </c>
      <c r="L97" s="119" t="s">
        <v>28</v>
      </c>
      <c r="M97" s="119" t="s">
        <v>26</v>
      </c>
      <c r="N97" s="119" t="s">
        <v>26</v>
      </c>
      <c r="O97" s="119" t="s">
        <v>26</v>
      </c>
      <c r="P97" s="119" t="s">
        <v>26</v>
      </c>
      <c r="Q97" s="119" t="s">
        <v>26</v>
      </c>
      <c r="R97" s="39" t="s">
        <v>105</v>
      </c>
      <c r="S97" s="28" t="s">
        <v>30</v>
      </c>
      <c r="T97" s="82">
        <v>550</v>
      </c>
      <c r="U97" s="83">
        <v>550</v>
      </c>
      <c r="V97" s="83">
        <v>550</v>
      </c>
      <c r="W97" s="83">
        <v>550</v>
      </c>
      <c r="X97" s="83">
        <v>318</v>
      </c>
      <c r="Y97" s="83">
        <v>318</v>
      </c>
      <c r="Z97" s="52">
        <f t="shared" si="9"/>
        <v>2836</v>
      </c>
      <c r="AA97" s="28">
        <v>2020</v>
      </c>
      <c r="AB97" s="26"/>
    </row>
    <row r="98" spans="1:28" s="25" customFormat="1" ht="59.25" customHeight="1" x14ac:dyDescent="0.3">
      <c r="A98" s="119"/>
      <c r="B98" s="119"/>
      <c r="C98" s="119"/>
      <c r="D98" s="120"/>
      <c r="E98" s="120"/>
      <c r="F98" s="120"/>
      <c r="G98" s="120"/>
      <c r="H98" s="120"/>
      <c r="I98" s="119"/>
      <c r="J98" s="119"/>
      <c r="K98" s="119"/>
      <c r="L98" s="119"/>
      <c r="M98" s="119"/>
      <c r="N98" s="119"/>
      <c r="O98" s="119"/>
      <c r="P98" s="119"/>
      <c r="Q98" s="119"/>
      <c r="R98" s="39" t="s">
        <v>106</v>
      </c>
      <c r="S98" s="28" t="s">
        <v>45</v>
      </c>
      <c r="T98" s="79">
        <v>350</v>
      </c>
      <c r="U98" s="80">
        <v>219</v>
      </c>
      <c r="V98" s="80">
        <v>230</v>
      </c>
      <c r="W98" s="80">
        <v>250</v>
      </c>
      <c r="X98" s="80">
        <v>159</v>
      </c>
      <c r="Y98" s="80">
        <v>159</v>
      </c>
      <c r="Z98" s="50">
        <f t="shared" si="9"/>
        <v>1367</v>
      </c>
      <c r="AA98" s="28">
        <v>2020</v>
      </c>
      <c r="AB98" s="36"/>
    </row>
    <row r="99" spans="1:28" s="25" customFormat="1" ht="138.75" customHeight="1" x14ac:dyDescent="0.3">
      <c r="A99" s="119"/>
      <c r="B99" s="119"/>
      <c r="C99" s="119"/>
      <c r="D99" s="120"/>
      <c r="E99" s="120"/>
      <c r="F99" s="120"/>
      <c r="G99" s="120"/>
      <c r="H99" s="120"/>
      <c r="I99" s="119"/>
      <c r="J99" s="119"/>
      <c r="K99" s="119"/>
      <c r="L99" s="119"/>
      <c r="M99" s="119"/>
      <c r="N99" s="119"/>
      <c r="O99" s="119"/>
      <c r="P99" s="119"/>
      <c r="Q99" s="119"/>
      <c r="R99" s="39" t="s">
        <v>167</v>
      </c>
      <c r="S99" s="28" t="s">
        <v>107</v>
      </c>
      <c r="T99" s="75">
        <v>1</v>
      </c>
      <c r="U99" s="76">
        <v>1</v>
      </c>
      <c r="V99" s="76">
        <v>1</v>
      </c>
      <c r="W99" s="76">
        <v>1</v>
      </c>
      <c r="X99" s="76">
        <v>1</v>
      </c>
      <c r="Y99" s="76">
        <v>1</v>
      </c>
      <c r="Z99" s="76">
        <v>1</v>
      </c>
      <c r="AA99" s="28">
        <v>2020</v>
      </c>
      <c r="AB99" s="26"/>
    </row>
    <row r="100" spans="1:28" s="25" customFormat="1" ht="61.5" customHeight="1" x14ac:dyDescent="0.3">
      <c r="A100" s="119"/>
      <c r="B100" s="119"/>
      <c r="C100" s="119"/>
      <c r="D100" s="120"/>
      <c r="E100" s="120"/>
      <c r="F100" s="120"/>
      <c r="G100" s="120"/>
      <c r="H100" s="120"/>
      <c r="I100" s="119"/>
      <c r="J100" s="119"/>
      <c r="K100" s="119"/>
      <c r="L100" s="119"/>
      <c r="M100" s="119"/>
      <c r="N100" s="119"/>
      <c r="O100" s="119"/>
      <c r="P100" s="119"/>
      <c r="Q100" s="119"/>
      <c r="R100" s="39" t="s">
        <v>108</v>
      </c>
      <c r="S100" s="28" t="s">
        <v>109</v>
      </c>
      <c r="T100" s="79">
        <v>180</v>
      </c>
      <c r="U100" s="80">
        <v>248</v>
      </c>
      <c r="V100" s="80">
        <v>245</v>
      </c>
      <c r="W100" s="79">
        <v>220</v>
      </c>
      <c r="X100" s="79">
        <v>240</v>
      </c>
      <c r="Y100" s="79">
        <v>250</v>
      </c>
      <c r="Z100" s="50">
        <f>Y100+X100+W100+V100+U100+T100</f>
        <v>1383</v>
      </c>
      <c r="AA100" s="28">
        <v>2020</v>
      </c>
      <c r="AB100" s="36"/>
    </row>
    <row r="101" spans="1:28" s="25" customFormat="1" ht="117.75" customHeight="1" x14ac:dyDescent="0.3">
      <c r="A101" s="119" t="s">
        <v>26</v>
      </c>
      <c r="B101" s="119" t="s">
        <v>26</v>
      </c>
      <c r="C101" s="119" t="s">
        <v>38</v>
      </c>
      <c r="D101" s="120" t="s">
        <v>27</v>
      </c>
      <c r="E101" s="120" t="s">
        <v>26</v>
      </c>
      <c r="F101" s="120" t="s">
        <v>26</v>
      </c>
      <c r="G101" s="120" t="s">
        <v>39</v>
      </c>
      <c r="H101" s="120" t="s">
        <v>26</v>
      </c>
      <c r="I101" s="119" t="s">
        <v>28</v>
      </c>
      <c r="J101" s="119" t="s">
        <v>27</v>
      </c>
      <c r="K101" s="119" t="s">
        <v>26</v>
      </c>
      <c r="L101" s="119" t="s">
        <v>28</v>
      </c>
      <c r="M101" s="119" t="s">
        <v>26</v>
      </c>
      <c r="N101" s="119" t="s">
        <v>26</v>
      </c>
      <c r="O101" s="119" t="s">
        <v>26</v>
      </c>
      <c r="P101" s="119" t="s">
        <v>26</v>
      </c>
      <c r="Q101" s="119" t="s">
        <v>26</v>
      </c>
      <c r="R101" s="39" t="s">
        <v>110</v>
      </c>
      <c r="S101" s="28" t="s">
        <v>30</v>
      </c>
      <c r="T101" s="77">
        <v>90</v>
      </c>
      <c r="U101" s="78">
        <v>90</v>
      </c>
      <c r="V101" s="78"/>
      <c r="W101" s="78"/>
      <c r="X101" s="78"/>
      <c r="Y101" s="78"/>
      <c r="Z101" s="52">
        <f>Y101+X101+W101+V101+U101+T101</f>
        <v>180</v>
      </c>
      <c r="AA101" s="28">
        <v>2016</v>
      </c>
      <c r="AB101" s="26"/>
    </row>
    <row r="102" spans="1:28" s="25" customFormat="1" ht="61.5" customHeight="1" x14ac:dyDescent="0.3">
      <c r="A102" s="119"/>
      <c r="B102" s="119"/>
      <c r="C102" s="119"/>
      <c r="D102" s="120"/>
      <c r="E102" s="120"/>
      <c r="F102" s="120"/>
      <c r="G102" s="120"/>
      <c r="H102" s="120"/>
      <c r="I102" s="119"/>
      <c r="J102" s="119"/>
      <c r="K102" s="119"/>
      <c r="L102" s="119"/>
      <c r="M102" s="119"/>
      <c r="N102" s="119"/>
      <c r="O102" s="119"/>
      <c r="P102" s="119"/>
      <c r="Q102" s="119"/>
      <c r="R102" s="39" t="s">
        <v>111</v>
      </c>
      <c r="S102" s="28" t="s">
        <v>45</v>
      </c>
      <c r="T102" s="79">
        <v>5</v>
      </c>
      <c r="U102" s="80">
        <v>5</v>
      </c>
      <c r="V102" s="80"/>
      <c r="W102" s="80"/>
      <c r="X102" s="80"/>
      <c r="Y102" s="80"/>
      <c r="Z102" s="50">
        <f>Y102+X102+W102+V102+U102+T102</f>
        <v>10</v>
      </c>
      <c r="AA102" s="28">
        <v>2016</v>
      </c>
      <c r="AB102" s="26"/>
    </row>
    <row r="103" spans="1:28" s="25" customFormat="1" ht="66.75" customHeight="1" x14ac:dyDescent="0.3">
      <c r="A103" s="121" t="s">
        <v>26</v>
      </c>
      <c r="B103" s="121" t="s">
        <v>26</v>
      </c>
      <c r="C103" s="121" t="s">
        <v>26</v>
      </c>
      <c r="D103" s="122" t="s">
        <v>27</v>
      </c>
      <c r="E103" s="122" t="s">
        <v>26</v>
      </c>
      <c r="F103" s="122" t="s">
        <v>26</v>
      </c>
      <c r="G103" s="122" t="s">
        <v>39</v>
      </c>
      <c r="H103" s="122" t="s">
        <v>26</v>
      </c>
      <c r="I103" s="121" t="s">
        <v>28</v>
      </c>
      <c r="J103" s="121" t="s">
        <v>66</v>
      </c>
      <c r="K103" s="121" t="s">
        <v>26</v>
      </c>
      <c r="L103" s="121" t="s">
        <v>26</v>
      </c>
      <c r="M103" s="121" t="s">
        <v>26</v>
      </c>
      <c r="N103" s="121" t="s">
        <v>26</v>
      </c>
      <c r="O103" s="121" t="s">
        <v>26</v>
      </c>
      <c r="P103" s="121" t="s">
        <v>26</v>
      </c>
      <c r="Q103" s="121" t="s">
        <v>26</v>
      </c>
      <c r="R103" s="33" t="s">
        <v>112</v>
      </c>
      <c r="S103" s="34" t="s">
        <v>30</v>
      </c>
      <c r="T103" s="35">
        <f t="shared" ref="T103:Y103" si="10">T104+T127</f>
        <v>1578</v>
      </c>
      <c r="U103" s="35">
        <f t="shared" si="10"/>
        <v>1064.5</v>
      </c>
      <c r="V103" s="35">
        <f t="shared" si="10"/>
        <v>653</v>
      </c>
      <c r="W103" s="35">
        <f t="shared" si="10"/>
        <v>1088.8</v>
      </c>
      <c r="X103" s="35">
        <f t="shared" si="10"/>
        <v>513.6</v>
      </c>
      <c r="Y103" s="35">
        <f t="shared" si="10"/>
        <v>349.1</v>
      </c>
      <c r="Z103" s="35">
        <f>Y103+X103+W103+V103+U103+T103</f>
        <v>5247</v>
      </c>
      <c r="AA103" s="34">
        <v>2020</v>
      </c>
      <c r="AB103" s="26"/>
    </row>
    <row r="104" spans="1:28" s="25" customFormat="1" ht="85.5" customHeight="1" x14ac:dyDescent="0.3">
      <c r="A104" s="121" t="s">
        <v>26</v>
      </c>
      <c r="B104" s="121" t="s">
        <v>26</v>
      </c>
      <c r="C104" s="121" t="s">
        <v>26</v>
      </c>
      <c r="D104" s="122" t="s">
        <v>27</v>
      </c>
      <c r="E104" s="122" t="s">
        <v>26</v>
      </c>
      <c r="F104" s="122" t="s">
        <v>26</v>
      </c>
      <c r="G104" s="122" t="s">
        <v>39</v>
      </c>
      <c r="H104" s="122" t="s">
        <v>26</v>
      </c>
      <c r="I104" s="121" t="s">
        <v>28</v>
      </c>
      <c r="J104" s="121" t="s">
        <v>66</v>
      </c>
      <c r="K104" s="121" t="s">
        <v>26</v>
      </c>
      <c r="L104" s="121" t="s">
        <v>27</v>
      </c>
      <c r="M104" s="121" t="s">
        <v>26</v>
      </c>
      <c r="N104" s="121" t="s">
        <v>26</v>
      </c>
      <c r="O104" s="121" t="s">
        <v>26</v>
      </c>
      <c r="P104" s="121" t="s">
        <v>26</v>
      </c>
      <c r="Q104" s="121" t="s">
        <v>26</v>
      </c>
      <c r="R104" s="46" t="s">
        <v>113</v>
      </c>
      <c r="S104" s="47" t="s">
        <v>30</v>
      </c>
      <c r="T104" s="48">
        <f t="shared" ref="T104:Y104" si="11">T106+T116+T119+T121+T123</f>
        <v>1193</v>
      </c>
      <c r="U104" s="48">
        <f t="shared" si="11"/>
        <v>377.5</v>
      </c>
      <c r="V104" s="48">
        <f t="shared" si="11"/>
        <v>170</v>
      </c>
      <c r="W104" s="48">
        <f t="shared" si="11"/>
        <v>805.8</v>
      </c>
      <c r="X104" s="48">
        <f t="shared" si="11"/>
        <v>230.5</v>
      </c>
      <c r="Y104" s="48">
        <f t="shared" si="11"/>
        <v>0</v>
      </c>
      <c r="Z104" s="48">
        <f>Y104+X104+W104+V104+U104+T104</f>
        <v>2776.8</v>
      </c>
      <c r="AA104" s="47">
        <v>2019</v>
      </c>
      <c r="AB104" s="26"/>
    </row>
    <row r="105" spans="1:28" s="25" customFormat="1" ht="80.25" customHeight="1" x14ac:dyDescent="0.3">
      <c r="A105" s="119"/>
      <c r="B105" s="119"/>
      <c r="C105" s="119"/>
      <c r="D105" s="120"/>
      <c r="E105" s="120"/>
      <c r="F105" s="120"/>
      <c r="G105" s="120"/>
      <c r="H105" s="120"/>
      <c r="I105" s="119"/>
      <c r="J105" s="119"/>
      <c r="K105" s="119"/>
      <c r="L105" s="119"/>
      <c r="M105" s="119"/>
      <c r="N105" s="119"/>
      <c r="O105" s="119"/>
      <c r="P105" s="119"/>
      <c r="Q105" s="119"/>
      <c r="R105" s="39" t="s">
        <v>114</v>
      </c>
      <c r="S105" s="28" t="s">
        <v>33</v>
      </c>
      <c r="T105" s="86">
        <v>25</v>
      </c>
      <c r="U105" s="44">
        <v>26.1</v>
      </c>
      <c r="V105" s="44">
        <v>26.1</v>
      </c>
      <c r="W105" s="44">
        <v>27.5</v>
      </c>
      <c r="X105" s="107">
        <v>29</v>
      </c>
      <c r="Y105" s="44"/>
      <c r="Z105" s="107">
        <v>29</v>
      </c>
      <c r="AA105" s="28">
        <v>2019</v>
      </c>
      <c r="AB105" s="26"/>
    </row>
    <row r="106" spans="1:28" s="25" customFormat="1" ht="61.5" customHeight="1" x14ac:dyDescent="0.3">
      <c r="A106" s="119" t="s">
        <v>26</v>
      </c>
      <c r="B106" s="119" t="s">
        <v>26</v>
      </c>
      <c r="C106" s="119" t="s">
        <v>26</v>
      </c>
      <c r="D106" s="120" t="s">
        <v>27</v>
      </c>
      <c r="E106" s="120" t="s">
        <v>26</v>
      </c>
      <c r="F106" s="120" t="s">
        <v>26</v>
      </c>
      <c r="G106" s="120" t="s">
        <v>39</v>
      </c>
      <c r="H106" s="120" t="s">
        <v>26</v>
      </c>
      <c r="I106" s="119" t="s">
        <v>28</v>
      </c>
      <c r="J106" s="119" t="s">
        <v>66</v>
      </c>
      <c r="K106" s="119" t="s">
        <v>26</v>
      </c>
      <c r="L106" s="119" t="s">
        <v>27</v>
      </c>
      <c r="M106" s="119" t="s">
        <v>26</v>
      </c>
      <c r="N106" s="119" t="s">
        <v>26</v>
      </c>
      <c r="O106" s="119" t="s">
        <v>26</v>
      </c>
      <c r="P106" s="119" t="s">
        <v>26</v>
      </c>
      <c r="Q106" s="119" t="s">
        <v>26</v>
      </c>
      <c r="R106" s="39" t="s">
        <v>115</v>
      </c>
      <c r="S106" s="28" t="s">
        <v>30</v>
      </c>
      <c r="T106" s="43">
        <f t="shared" ref="T106:X107" si="12">T108+T110+T112+T114</f>
        <v>379</v>
      </c>
      <c r="U106" s="44">
        <f>U108</f>
        <v>163</v>
      </c>
      <c r="V106" s="44">
        <f t="shared" si="12"/>
        <v>107</v>
      </c>
      <c r="W106" s="44">
        <f t="shared" si="12"/>
        <v>554.4</v>
      </c>
      <c r="X106" s="44">
        <f t="shared" si="12"/>
        <v>101.5</v>
      </c>
      <c r="Y106" s="44"/>
      <c r="Z106" s="52">
        <f t="shared" ref="Z106:Z124" si="13">Y106+X106+W106+V106+U106+T106</f>
        <v>1304.9000000000001</v>
      </c>
      <c r="AA106" s="28">
        <v>2019</v>
      </c>
      <c r="AB106" s="26"/>
    </row>
    <row r="107" spans="1:28" s="25" customFormat="1" ht="39.75" customHeight="1" x14ac:dyDescent="0.3">
      <c r="A107" s="119"/>
      <c r="B107" s="119"/>
      <c r="C107" s="119"/>
      <c r="D107" s="120"/>
      <c r="E107" s="120"/>
      <c r="F107" s="120"/>
      <c r="G107" s="120"/>
      <c r="H107" s="120"/>
      <c r="I107" s="119"/>
      <c r="J107" s="119"/>
      <c r="K107" s="119"/>
      <c r="L107" s="119"/>
      <c r="M107" s="119"/>
      <c r="N107" s="119"/>
      <c r="O107" s="119"/>
      <c r="P107" s="119"/>
      <c r="Q107" s="119"/>
      <c r="R107" s="39" t="s">
        <v>116</v>
      </c>
      <c r="S107" s="28" t="s">
        <v>87</v>
      </c>
      <c r="T107" s="27">
        <f t="shared" si="12"/>
        <v>12</v>
      </c>
      <c r="U107" s="28">
        <v>4</v>
      </c>
      <c r="V107" s="28">
        <f t="shared" si="12"/>
        <v>3</v>
      </c>
      <c r="W107" s="28">
        <f t="shared" si="12"/>
        <v>6</v>
      </c>
      <c r="X107" s="28">
        <f t="shared" si="12"/>
        <v>2</v>
      </c>
      <c r="Y107" s="28"/>
      <c r="Z107" s="50">
        <f t="shared" si="13"/>
        <v>27</v>
      </c>
      <c r="AA107" s="28">
        <v>2019</v>
      </c>
      <c r="AB107" s="26"/>
    </row>
    <row r="108" spans="1:28" s="25" customFormat="1" ht="62.25" customHeight="1" x14ac:dyDescent="0.3">
      <c r="A108" s="119" t="s">
        <v>26</v>
      </c>
      <c r="B108" s="119" t="s">
        <v>28</v>
      </c>
      <c r="C108" s="119" t="s">
        <v>39</v>
      </c>
      <c r="D108" s="120" t="s">
        <v>27</v>
      </c>
      <c r="E108" s="120" t="s">
        <v>26</v>
      </c>
      <c r="F108" s="120" t="s">
        <v>26</v>
      </c>
      <c r="G108" s="120" t="s">
        <v>39</v>
      </c>
      <c r="H108" s="120" t="s">
        <v>26</v>
      </c>
      <c r="I108" s="119" t="s">
        <v>28</v>
      </c>
      <c r="J108" s="119" t="s">
        <v>66</v>
      </c>
      <c r="K108" s="119" t="s">
        <v>26</v>
      </c>
      <c r="L108" s="119" t="s">
        <v>27</v>
      </c>
      <c r="M108" s="119" t="s">
        <v>26</v>
      </c>
      <c r="N108" s="119" t="s">
        <v>26</v>
      </c>
      <c r="O108" s="119" t="s">
        <v>26</v>
      </c>
      <c r="P108" s="119" t="s">
        <v>26</v>
      </c>
      <c r="Q108" s="119" t="s">
        <v>26</v>
      </c>
      <c r="R108" s="39" t="s">
        <v>115</v>
      </c>
      <c r="S108" s="28" t="s">
        <v>30</v>
      </c>
      <c r="T108" s="43">
        <v>225</v>
      </c>
      <c r="U108" s="44">
        <v>163</v>
      </c>
      <c r="V108" s="44">
        <v>107</v>
      </c>
      <c r="W108" s="44">
        <v>146.4</v>
      </c>
      <c r="X108" s="44">
        <v>101.5</v>
      </c>
      <c r="Y108" s="44"/>
      <c r="Z108" s="52">
        <f t="shared" si="13"/>
        <v>742.9</v>
      </c>
      <c r="AA108" s="28">
        <v>2019</v>
      </c>
      <c r="AB108" s="26"/>
    </row>
    <row r="109" spans="1:28" s="25" customFormat="1" ht="79.5" customHeight="1" x14ac:dyDescent="0.3">
      <c r="A109" s="119"/>
      <c r="B109" s="119"/>
      <c r="C109" s="119"/>
      <c r="D109" s="120"/>
      <c r="E109" s="120"/>
      <c r="F109" s="120"/>
      <c r="G109" s="120"/>
      <c r="H109" s="120"/>
      <c r="I109" s="119"/>
      <c r="J109" s="119"/>
      <c r="K109" s="119"/>
      <c r="L109" s="119"/>
      <c r="M109" s="119"/>
      <c r="N109" s="119"/>
      <c r="O109" s="119"/>
      <c r="P109" s="119"/>
      <c r="Q109" s="119"/>
      <c r="R109" s="39" t="s">
        <v>117</v>
      </c>
      <c r="S109" s="28" t="s">
        <v>87</v>
      </c>
      <c r="T109" s="27">
        <v>9</v>
      </c>
      <c r="U109" s="28">
        <v>4</v>
      </c>
      <c r="V109" s="28">
        <v>3</v>
      </c>
      <c r="W109" s="28">
        <v>3</v>
      </c>
      <c r="X109" s="28">
        <v>2</v>
      </c>
      <c r="Y109" s="28"/>
      <c r="Z109" s="50">
        <f t="shared" si="13"/>
        <v>21</v>
      </c>
      <c r="AA109" s="28">
        <v>2019</v>
      </c>
      <c r="AB109" s="26"/>
    </row>
    <row r="110" spans="1:28" s="25" customFormat="1" ht="65.25" customHeight="1" x14ac:dyDescent="0.3">
      <c r="A110" s="119" t="s">
        <v>26</v>
      </c>
      <c r="B110" s="119" t="s">
        <v>26</v>
      </c>
      <c r="C110" s="119" t="s">
        <v>118</v>
      </c>
      <c r="D110" s="120" t="s">
        <v>27</v>
      </c>
      <c r="E110" s="120" t="s">
        <v>26</v>
      </c>
      <c r="F110" s="120" t="s">
        <v>26</v>
      </c>
      <c r="G110" s="120" t="s">
        <v>39</v>
      </c>
      <c r="H110" s="120" t="s">
        <v>26</v>
      </c>
      <c r="I110" s="119" t="s">
        <v>28</v>
      </c>
      <c r="J110" s="119" t="s">
        <v>66</v>
      </c>
      <c r="K110" s="119" t="s">
        <v>26</v>
      </c>
      <c r="L110" s="119" t="s">
        <v>27</v>
      </c>
      <c r="M110" s="119" t="s">
        <v>26</v>
      </c>
      <c r="N110" s="119" t="s">
        <v>26</v>
      </c>
      <c r="O110" s="119" t="s">
        <v>26</v>
      </c>
      <c r="P110" s="119" t="s">
        <v>26</v>
      </c>
      <c r="Q110" s="119" t="s">
        <v>26</v>
      </c>
      <c r="R110" s="39" t="s">
        <v>115</v>
      </c>
      <c r="S110" s="28" t="s">
        <v>30</v>
      </c>
      <c r="T110" s="51">
        <v>73</v>
      </c>
      <c r="U110" s="28"/>
      <c r="V110" s="52"/>
      <c r="W110" s="51">
        <v>48</v>
      </c>
      <c r="X110" s="28"/>
      <c r="Y110" s="28"/>
      <c r="Z110" s="52">
        <f t="shared" si="13"/>
        <v>121</v>
      </c>
      <c r="AA110" s="28">
        <v>2018</v>
      </c>
      <c r="AB110" s="26"/>
    </row>
    <row r="111" spans="1:28" s="25" customFormat="1" ht="63" customHeight="1" x14ac:dyDescent="0.3">
      <c r="A111" s="119"/>
      <c r="B111" s="119"/>
      <c r="C111" s="119"/>
      <c r="D111" s="120"/>
      <c r="E111" s="120"/>
      <c r="F111" s="120"/>
      <c r="G111" s="120"/>
      <c r="H111" s="120"/>
      <c r="I111" s="119"/>
      <c r="J111" s="119"/>
      <c r="K111" s="119"/>
      <c r="L111" s="119"/>
      <c r="M111" s="119"/>
      <c r="N111" s="119"/>
      <c r="O111" s="119"/>
      <c r="P111" s="119"/>
      <c r="Q111" s="119"/>
      <c r="R111" s="39" t="s">
        <v>119</v>
      </c>
      <c r="S111" s="28" t="s">
        <v>87</v>
      </c>
      <c r="T111" s="27">
        <v>1</v>
      </c>
      <c r="U111" s="28"/>
      <c r="V111" s="28"/>
      <c r="W111" s="28">
        <v>1</v>
      </c>
      <c r="X111" s="28"/>
      <c r="Y111" s="28"/>
      <c r="Z111" s="50">
        <f t="shared" si="13"/>
        <v>2</v>
      </c>
      <c r="AA111" s="28">
        <v>2018</v>
      </c>
      <c r="AB111" s="26"/>
    </row>
    <row r="112" spans="1:28" s="25" customFormat="1" ht="63.75" customHeight="1" x14ac:dyDescent="0.3">
      <c r="A112" s="119" t="s">
        <v>26</v>
      </c>
      <c r="B112" s="119" t="s">
        <v>26</v>
      </c>
      <c r="C112" s="119" t="s">
        <v>28</v>
      </c>
      <c r="D112" s="120" t="s">
        <v>27</v>
      </c>
      <c r="E112" s="120" t="s">
        <v>26</v>
      </c>
      <c r="F112" s="120" t="s">
        <v>26</v>
      </c>
      <c r="G112" s="120" t="s">
        <v>39</v>
      </c>
      <c r="H112" s="120" t="s">
        <v>26</v>
      </c>
      <c r="I112" s="119" t="s">
        <v>28</v>
      </c>
      <c r="J112" s="119" t="s">
        <v>66</v>
      </c>
      <c r="K112" s="119" t="s">
        <v>26</v>
      </c>
      <c r="L112" s="119" t="s">
        <v>27</v>
      </c>
      <c r="M112" s="119" t="s">
        <v>26</v>
      </c>
      <c r="N112" s="119" t="s">
        <v>26</v>
      </c>
      <c r="O112" s="119" t="s">
        <v>26</v>
      </c>
      <c r="P112" s="119" t="s">
        <v>26</v>
      </c>
      <c r="Q112" s="119" t="s">
        <v>26</v>
      </c>
      <c r="R112" s="39" t="s">
        <v>115</v>
      </c>
      <c r="S112" s="28" t="s">
        <v>30</v>
      </c>
      <c r="T112" s="51">
        <v>11</v>
      </c>
      <c r="U112" s="28"/>
      <c r="V112" s="28"/>
      <c r="W112" s="28"/>
      <c r="X112" s="28"/>
      <c r="Y112" s="28"/>
      <c r="Z112" s="52">
        <f t="shared" si="13"/>
        <v>11</v>
      </c>
      <c r="AA112" s="28">
        <v>2015</v>
      </c>
      <c r="AB112" s="26"/>
    </row>
    <row r="113" spans="1:28" s="25" customFormat="1" ht="61.5" customHeight="1" x14ac:dyDescent="0.3">
      <c r="A113" s="119"/>
      <c r="B113" s="119"/>
      <c r="C113" s="119"/>
      <c r="D113" s="120"/>
      <c r="E113" s="120"/>
      <c r="F113" s="120"/>
      <c r="G113" s="120"/>
      <c r="H113" s="120"/>
      <c r="I113" s="119"/>
      <c r="J113" s="119"/>
      <c r="K113" s="119"/>
      <c r="L113" s="119"/>
      <c r="M113" s="119"/>
      <c r="N113" s="119"/>
      <c r="O113" s="119"/>
      <c r="P113" s="119"/>
      <c r="Q113" s="119"/>
      <c r="R113" s="39" t="s">
        <v>120</v>
      </c>
      <c r="S113" s="28" t="s">
        <v>87</v>
      </c>
      <c r="T113" s="27">
        <v>1</v>
      </c>
      <c r="U113" s="28"/>
      <c r="V113" s="28"/>
      <c r="W113" s="28"/>
      <c r="X113" s="28"/>
      <c r="Y113" s="28"/>
      <c r="Z113" s="50">
        <f t="shared" si="13"/>
        <v>1</v>
      </c>
      <c r="AA113" s="28">
        <v>2015</v>
      </c>
      <c r="AB113" s="26"/>
    </row>
    <row r="114" spans="1:28" s="25" customFormat="1" ht="60.75" customHeight="1" x14ac:dyDescent="0.3">
      <c r="A114" s="119" t="s">
        <v>26</v>
      </c>
      <c r="B114" s="119" t="s">
        <v>26</v>
      </c>
      <c r="C114" s="119" t="s">
        <v>85</v>
      </c>
      <c r="D114" s="120" t="s">
        <v>27</v>
      </c>
      <c r="E114" s="120" t="s">
        <v>26</v>
      </c>
      <c r="F114" s="120" t="s">
        <v>26</v>
      </c>
      <c r="G114" s="120" t="s">
        <v>39</v>
      </c>
      <c r="H114" s="120" t="s">
        <v>26</v>
      </c>
      <c r="I114" s="119" t="s">
        <v>28</v>
      </c>
      <c r="J114" s="119" t="s">
        <v>66</v>
      </c>
      <c r="K114" s="119" t="s">
        <v>26</v>
      </c>
      <c r="L114" s="119" t="s">
        <v>27</v>
      </c>
      <c r="M114" s="119" t="s">
        <v>26</v>
      </c>
      <c r="N114" s="119" t="s">
        <v>26</v>
      </c>
      <c r="O114" s="119" t="s">
        <v>26</v>
      </c>
      <c r="P114" s="119" t="s">
        <v>26</v>
      </c>
      <c r="Q114" s="119" t="s">
        <v>26</v>
      </c>
      <c r="R114" s="39" t="s">
        <v>115</v>
      </c>
      <c r="S114" s="28" t="s">
        <v>30</v>
      </c>
      <c r="T114" s="51">
        <v>70</v>
      </c>
      <c r="U114" s="87"/>
      <c r="V114" s="28"/>
      <c r="W114" s="51">
        <v>360</v>
      </c>
      <c r="X114" s="28"/>
      <c r="Y114" s="28"/>
      <c r="Z114" s="52">
        <f t="shared" si="13"/>
        <v>430</v>
      </c>
      <c r="AA114" s="28">
        <v>2018</v>
      </c>
      <c r="AB114" s="26"/>
    </row>
    <row r="115" spans="1:28" s="25" customFormat="1" ht="58.5" customHeight="1" x14ac:dyDescent="0.3">
      <c r="A115" s="119"/>
      <c r="B115" s="119"/>
      <c r="C115" s="119"/>
      <c r="D115" s="120"/>
      <c r="E115" s="120"/>
      <c r="F115" s="120"/>
      <c r="G115" s="120"/>
      <c r="H115" s="120"/>
      <c r="I115" s="119"/>
      <c r="J115" s="119"/>
      <c r="K115" s="119"/>
      <c r="L115" s="119"/>
      <c r="M115" s="119"/>
      <c r="N115" s="119"/>
      <c r="O115" s="119"/>
      <c r="P115" s="119"/>
      <c r="Q115" s="119"/>
      <c r="R115" s="39" t="s">
        <v>121</v>
      </c>
      <c r="S115" s="28" t="s">
        <v>87</v>
      </c>
      <c r="T115" s="27">
        <v>1</v>
      </c>
      <c r="U115" s="28"/>
      <c r="V115" s="28"/>
      <c r="W115" s="28">
        <v>2</v>
      </c>
      <c r="X115" s="28"/>
      <c r="Y115" s="28"/>
      <c r="Z115" s="50">
        <f t="shared" si="13"/>
        <v>3</v>
      </c>
      <c r="AA115" s="28">
        <v>2018</v>
      </c>
      <c r="AB115" s="26"/>
    </row>
    <row r="116" spans="1:28" s="25" customFormat="1" ht="79.5" customHeight="1" x14ac:dyDescent="0.3">
      <c r="A116" s="119" t="s">
        <v>26</v>
      </c>
      <c r="B116" s="119" t="s">
        <v>27</v>
      </c>
      <c r="C116" s="119" t="s">
        <v>27</v>
      </c>
      <c r="D116" s="120" t="s">
        <v>27</v>
      </c>
      <c r="E116" s="120" t="s">
        <v>26</v>
      </c>
      <c r="F116" s="120" t="s">
        <v>26</v>
      </c>
      <c r="G116" s="120" t="s">
        <v>39</v>
      </c>
      <c r="H116" s="120" t="s">
        <v>26</v>
      </c>
      <c r="I116" s="119" t="s">
        <v>28</v>
      </c>
      <c r="J116" s="119" t="s">
        <v>66</v>
      </c>
      <c r="K116" s="119" t="s">
        <v>26</v>
      </c>
      <c r="L116" s="119" t="s">
        <v>27</v>
      </c>
      <c r="M116" s="119" t="s">
        <v>26</v>
      </c>
      <c r="N116" s="119" t="s">
        <v>26</v>
      </c>
      <c r="O116" s="119" t="s">
        <v>26</v>
      </c>
      <c r="P116" s="119" t="s">
        <v>26</v>
      </c>
      <c r="Q116" s="119" t="s">
        <v>26</v>
      </c>
      <c r="R116" s="42" t="s">
        <v>122</v>
      </c>
      <c r="S116" s="28" t="s">
        <v>30</v>
      </c>
      <c r="T116" s="43">
        <v>600</v>
      </c>
      <c r="U116" s="44"/>
      <c r="V116" s="44">
        <v>40</v>
      </c>
      <c r="W116" s="44">
        <v>251.4</v>
      </c>
      <c r="X116" s="44"/>
      <c r="Y116" s="44"/>
      <c r="Z116" s="52">
        <f t="shared" si="13"/>
        <v>891.4</v>
      </c>
      <c r="AA116" s="28">
        <v>2018</v>
      </c>
      <c r="AB116" s="26"/>
    </row>
    <row r="117" spans="1:28" s="25" customFormat="1" ht="39.75" customHeight="1" x14ac:dyDescent="0.3">
      <c r="A117" s="119"/>
      <c r="B117" s="119"/>
      <c r="C117" s="119"/>
      <c r="D117" s="120"/>
      <c r="E117" s="120"/>
      <c r="F117" s="120"/>
      <c r="G117" s="120"/>
      <c r="H117" s="120"/>
      <c r="I117" s="119"/>
      <c r="J117" s="119"/>
      <c r="K117" s="119"/>
      <c r="L117" s="119"/>
      <c r="M117" s="119"/>
      <c r="N117" s="119"/>
      <c r="O117" s="119"/>
      <c r="P117" s="119"/>
      <c r="Q117" s="119"/>
      <c r="R117" s="39" t="s">
        <v>116</v>
      </c>
      <c r="S117" s="28" t="s">
        <v>87</v>
      </c>
      <c r="T117" s="27">
        <v>2</v>
      </c>
      <c r="U117" s="28"/>
      <c r="V117" s="28"/>
      <c r="W117" s="28">
        <v>1</v>
      </c>
      <c r="X117" s="28"/>
      <c r="Y117" s="28"/>
      <c r="Z117" s="50">
        <f t="shared" si="13"/>
        <v>3</v>
      </c>
      <c r="AA117" s="28">
        <v>2018</v>
      </c>
      <c r="AB117" s="26"/>
    </row>
    <row r="118" spans="1:28" s="25" customFormat="1" ht="60.75" customHeight="1" x14ac:dyDescent="0.3">
      <c r="A118" s="119"/>
      <c r="B118" s="119"/>
      <c r="C118" s="119"/>
      <c r="D118" s="120"/>
      <c r="E118" s="120"/>
      <c r="F118" s="120"/>
      <c r="G118" s="120"/>
      <c r="H118" s="120"/>
      <c r="I118" s="119"/>
      <c r="J118" s="119"/>
      <c r="K118" s="119"/>
      <c r="L118" s="119"/>
      <c r="M118" s="119"/>
      <c r="N118" s="119"/>
      <c r="O118" s="119"/>
      <c r="P118" s="119"/>
      <c r="Q118" s="119"/>
      <c r="R118" s="39" t="s">
        <v>123</v>
      </c>
      <c r="S118" s="28" t="s">
        <v>87</v>
      </c>
      <c r="T118" s="27">
        <v>2</v>
      </c>
      <c r="U118" s="28"/>
      <c r="V118" s="28">
        <v>1</v>
      </c>
      <c r="W118" s="28"/>
      <c r="X118" s="28"/>
      <c r="Y118" s="28"/>
      <c r="Z118" s="50">
        <f t="shared" si="13"/>
        <v>3</v>
      </c>
      <c r="AA118" s="28">
        <v>2017</v>
      </c>
      <c r="AB118" s="26"/>
    </row>
    <row r="119" spans="1:28" s="25" customFormat="1" ht="103.5" customHeight="1" x14ac:dyDescent="0.3">
      <c r="A119" s="119" t="s">
        <v>26</v>
      </c>
      <c r="B119" s="119" t="s">
        <v>27</v>
      </c>
      <c r="C119" s="119" t="s">
        <v>27</v>
      </c>
      <c r="D119" s="120" t="s">
        <v>27</v>
      </c>
      <c r="E119" s="120" t="s">
        <v>26</v>
      </c>
      <c r="F119" s="120" t="s">
        <v>26</v>
      </c>
      <c r="G119" s="120" t="s">
        <v>39</v>
      </c>
      <c r="H119" s="120" t="s">
        <v>26</v>
      </c>
      <c r="I119" s="119" t="s">
        <v>28</v>
      </c>
      <c r="J119" s="119" t="s">
        <v>66</v>
      </c>
      <c r="K119" s="119" t="s">
        <v>26</v>
      </c>
      <c r="L119" s="119" t="s">
        <v>27</v>
      </c>
      <c r="M119" s="119" t="s">
        <v>26</v>
      </c>
      <c r="N119" s="119" t="s">
        <v>26</v>
      </c>
      <c r="O119" s="119" t="s">
        <v>26</v>
      </c>
      <c r="P119" s="119" t="s">
        <v>26</v>
      </c>
      <c r="Q119" s="119" t="s">
        <v>26</v>
      </c>
      <c r="R119" s="39" t="s">
        <v>124</v>
      </c>
      <c r="S119" s="28" t="s">
        <v>30</v>
      </c>
      <c r="T119" s="51">
        <v>214</v>
      </c>
      <c r="U119" s="52">
        <v>214.5</v>
      </c>
      <c r="V119" s="52">
        <v>0</v>
      </c>
      <c r="W119" s="52">
        <v>0</v>
      </c>
      <c r="X119" s="52">
        <v>0</v>
      </c>
      <c r="Y119" s="52">
        <v>0</v>
      </c>
      <c r="Z119" s="52">
        <f t="shared" si="13"/>
        <v>428.5</v>
      </c>
      <c r="AA119" s="28">
        <v>2016</v>
      </c>
      <c r="AB119" s="36"/>
    </row>
    <row r="120" spans="1:28" s="25" customFormat="1" ht="99" customHeight="1" x14ac:dyDescent="0.3">
      <c r="A120" s="119"/>
      <c r="B120" s="119"/>
      <c r="C120" s="119"/>
      <c r="D120" s="120"/>
      <c r="E120" s="120"/>
      <c r="F120" s="120"/>
      <c r="G120" s="120"/>
      <c r="H120" s="120"/>
      <c r="I120" s="119"/>
      <c r="J120" s="119"/>
      <c r="K120" s="119"/>
      <c r="L120" s="119"/>
      <c r="M120" s="119"/>
      <c r="N120" s="119"/>
      <c r="O120" s="119"/>
      <c r="P120" s="119"/>
      <c r="Q120" s="119"/>
      <c r="R120" s="39" t="s">
        <v>125</v>
      </c>
      <c r="S120" s="28" t="s">
        <v>45</v>
      </c>
      <c r="T120" s="27">
        <v>24</v>
      </c>
      <c r="U120" s="28">
        <v>28</v>
      </c>
      <c r="V120" s="28">
        <v>20</v>
      </c>
      <c r="W120" s="28">
        <v>20</v>
      </c>
      <c r="X120" s="28">
        <v>20</v>
      </c>
      <c r="Y120" s="28">
        <v>21</v>
      </c>
      <c r="Z120" s="50">
        <f t="shared" si="13"/>
        <v>133</v>
      </c>
      <c r="AA120" s="28">
        <v>2020</v>
      </c>
      <c r="AB120" s="36"/>
    </row>
    <row r="121" spans="1:28" s="25" customFormat="1" ht="101.25" customHeight="1" x14ac:dyDescent="0.3">
      <c r="A121" s="119" t="s">
        <v>26</v>
      </c>
      <c r="B121" s="119" t="s">
        <v>27</v>
      </c>
      <c r="C121" s="119" t="s">
        <v>26</v>
      </c>
      <c r="D121" s="120" t="s">
        <v>27</v>
      </c>
      <c r="E121" s="120" t="s">
        <v>26</v>
      </c>
      <c r="F121" s="120" t="s">
        <v>26</v>
      </c>
      <c r="G121" s="120" t="s">
        <v>39</v>
      </c>
      <c r="H121" s="120" t="s">
        <v>26</v>
      </c>
      <c r="I121" s="119" t="s">
        <v>28</v>
      </c>
      <c r="J121" s="119" t="s">
        <v>66</v>
      </c>
      <c r="K121" s="119" t="s">
        <v>26</v>
      </c>
      <c r="L121" s="119" t="s">
        <v>27</v>
      </c>
      <c r="M121" s="119" t="s">
        <v>26</v>
      </c>
      <c r="N121" s="119" t="s">
        <v>26</v>
      </c>
      <c r="O121" s="119" t="s">
        <v>26</v>
      </c>
      <c r="P121" s="119" t="s">
        <v>26</v>
      </c>
      <c r="Q121" s="119" t="s">
        <v>26</v>
      </c>
      <c r="R121" s="39" t="s">
        <v>126</v>
      </c>
      <c r="S121" s="28" t="s">
        <v>30</v>
      </c>
      <c r="T121" s="51"/>
      <c r="U121" s="52"/>
      <c r="V121" s="52"/>
      <c r="W121" s="52"/>
      <c r="X121" s="52">
        <v>129</v>
      </c>
      <c r="Y121" s="52"/>
      <c r="Z121" s="52">
        <f t="shared" si="13"/>
        <v>129</v>
      </c>
      <c r="AA121" s="28">
        <v>2019</v>
      </c>
      <c r="AB121" s="26"/>
    </row>
    <row r="122" spans="1:28" s="25" customFormat="1" ht="41.25" customHeight="1" x14ac:dyDescent="0.3">
      <c r="A122" s="119"/>
      <c r="B122" s="119"/>
      <c r="C122" s="119"/>
      <c r="D122" s="120"/>
      <c r="E122" s="120"/>
      <c r="F122" s="120"/>
      <c r="G122" s="120"/>
      <c r="H122" s="120"/>
      <c r="I122" s="119"/>
      <c r="J122" s="119"/>
      <c r="K122" s="119"/>
      <c r="L122" s="119"/>
      <c r="M122" s="119"/>
      <c r="N122" s="119"/>
      <c r="O122" s="119"/>
      <c r="P122" s="119"/>
      <c r="Q122" s="119"/>
      <c r="R122" s="39" t="s">
        <v>127</v>
      </c>
      <c r="S122" s="28" t="s">
        <v>87</v>
      </c>
      <c r="T122" s="27"/>
      <c r="U122" s="28"/>
      <c r="V122" s="28"/>
      <c r="W122" s="28"/>
      <c r="X122" s="28">
        <v>1</v>
      </c>
      <c r="Y122" s="28"/>
      <c r="Z122" s="69">
        <f t="shared" si="13"/>
        <v>1</v>
      </c>
      <c r="AA122" s="28">
        <v>2019</v>
      </c>
      <c r="AB122" s="26"/>
    </row>
    <row r="123" spans="1:28" s="25" customFormat="1" ht="79.5" customHeight="1" x14ac:dyDescent="0.3">
      <c r="A123" s="119" t="s">
        <v>26</v>
      </c>
      <c r="B123" s="119" t="s">
        <v>26</v>
      </c>
      <c r="C123" s="119" t="s">
        <v>28</v>
      </c>
      <c r="D123" s="120" t="s">
        <v>27</v>
      </c>
      <c r="E123" s="120" t="s">
        <v>26</v>
      </c>
      <c r="F123" s="120" t="s">
        <v>26</v>
      </c>
      <c r="G123" s="120" t="s">
        <v>39</v>
      </c>
      <c r="H123" s="120" t="s">
        <v>26</v>
      </c>
      <c r="I123" s="119" t="s">
        <v>28</v>
      </c>
      <c r="J123" s="119" t="s">
        <v>66</v>
      </c>
      <c r="K123" s="119" t="s">
        <v>26</v>
      </c>
      <c r="L123" s="119" t="s">
        <v>27</v>
      </c>
      <c r="M123" s="119" t="s">
        <v>26</v>
      </c>
      <c r="N123" s="119" t="s">
        <v>26</v>
      </c>
      <c r="O123" s="119" t="s">
        <v>26</v>
      </c>
      <c r="P123" s="119" t="s">
        <v>26</v>
      </c>
      <c r="Q123" s="119" t="s">
        <v>26</v>
      </c>
      <c r="R123" s="39" t="s">
        <v>128</v>
      </c>
      <c r="S123" s="28" t="s">
        <v>30</v>
      </c>
      <c r="T123" s="27"/>
      <c r="U123" s="44"/>
      <c r="V123" s="44">
        <v>23</v>
      </c>
      <c r="W123" s="44"/>
      <c r="X123" s="44"/>
      <c r="Y123" s="44"/>
      <c r="Z123" s="52">
        <f t="shared" si="13"/>
        <v>23</v>
      </c>
      <c r="AA123" s="28">
        <v>2017</v>
      </c>
      <c r="AB123" s="26"/>
    </row>
    <row r="124" spans="1:28" s="25" customFormat="1" ht="42.75" customHeight="1" x14ac:dyDescent="0.3">
      <c r="A124" s="119"/>
      <c r="B124" s="119"/>
      <c r="C124" s="119"/>
      <c r="D124" s="120"/>
      <c r="E124" s="120"/>
      <c r="F124" s="120"/>
      <c r="G124" s="120"/>
      <c r="H124" s="120"/>
      <c r="I124" s="119"/>
      <c r="J124" s="119"/>
      <c r="K124" s="119"/>
      <c r="L124" s="119"/>
      <c r="M124" s="119"/>
      <c r="N124" s="119"/>
      <c r="O124" s="119"/>
      <c r="P124" s="119"/>
      <c r="Q124" s="119"/>
      <c r="R124" s="39" t="s">
        <v>129</v>
      </c>
      <c r="S124" s="28" t="s">
        <v>87</v>
      </c>
      <c r="T124" s="27"/>
      <c r="U124" s="28"/>
      <c r="V124" s="28">
        <v>1</v>
      </c>
      <c r="W124" s="28"/>
      <c r="X124" s="28"/>
      <c r="Y124" s="28"/>
      <c r="Z124" s="50">
        <f t="shared" si="13"/>
        <v>1</v>
      </c>
      <c r="AA124" s="28">
        <v>2017</v>
      </c>
      <c r="AB124" s="26"/>
    </row>
    <row r="125" spans="1:28" s="25" customFormat="1" ht="80.25" customHeight="1" x14ac:dyDescent="0.3">
      <c r="A125" s="119"/>
      <c r="B125" s="119"/>
      <c r="C125" s="119"/>
      <c r="D125" s="120"/>
      <c r="E125" s="120"/>
      <c r="F125" s="120"/>
      <c r="G125" s="120"/>
      <c r="H125" s="120"/>
      <c r="I125" s="119"/>
      <c r="J125" s="119"/>
      <c r="K125" s="119"/>
      <c r="L125" s="119"/>
      <c r="M125" s="119"/>
      <c r="N125" s="119"/>
      <c r="O125" s="119"/>
      <c r="P125" s="119"/>
      <c r="Q125" s="119"/>
      <c r="R125" s="42" t="s">
        <v>130</v>
      </c>
      <c r="S125" s="28" t="s">
        <v>131</v>
      </c>
      <c r="T125" s="75">
        <v>1</v>
      </c>
      <c r="U125" s="76">
        <v>1</v>
      </c>
      <c r="V125" s="76">
        <v>1</v>
      </c>
      <c r="W125" s="76">
        <v>1</v>
      </c>
      <c r="X125" s="76">
        <v>1</v>
      </c>
      <c r="Y125" s="76">
        <v>1</v>
      </c>
      <c r="Z125" s="76">
        <v>1</v>
      </c>
      <c r="AA125" s="28">
        <v>2020</v>
      </c>
      <c r="AB125" s="26"/>
    </row>
    <row r="126" spans="1:28" s="25" customFormat="1" ht="46.5" customHeight="1" x14ac:dyDescent="0.3">
      <c r="A126" s="119"/>
      <c r="B126" s="119"/>
      <c r="C126" s="119"/>
      <c r="D126" s="120"/>
      <c r="E126" s="120"/>
      <c r="F126" s="120"/>
      <c r="G126" s="120"/>
      <c r="H126" s="120"/>
      <c r="I126" s="119"/>
      <c r="J126" s="119"/>
      <c r="K126" s="119"/>
      <c r="L126" s="119"/>
      <c r="M126" s="119"/>
      <c r="N126" s="119"/>
      <c r="O126" s="119"/>
      <c r="P126" s="119"/>
      <c r="Q126" s="119"/>
      <c r="R126" s="39" t="s">
        <v>132</v>
      </c>
      <c r="S126" s="28" t="s">
        <v>42</v>
      </c>
      <c r="T126" s="27">
        <v>4</v>
      </c>
      <c r="U126" s="28">
        <v>4</v>
      </c>
      <c r="V126" s="28">
        <v>4</v>
      </c>
      <c r="W126" s="28">
        <v>4</v>
      </c>
      <c r="X126" s="28">
        <v>4</v>
      </c>
      <c r="Y126" s="28">
        <v>4</v>
      </c>
      <c r="Z126" s="50">
        <f>Y126+X126+W126+V126+U126+T126</f>
        <v>24</v>
      </c>
      <c r="AA126" s="28">
        <v>2020</v>
      </c>
      <c r="AB126" s="26"/>
    </row>
    <row r="127" spans="1:28" s="25" customFormat="1" ht="45" customHeight="1" x14ac:dyDescent="0.3">
      <c r="A127" s="121" t="s">
        <v>26</v>
      </c>
      <c r="B127" s="121" t="s">
        <v>26</v>
      </c>
      <c r="C127" s="121" t="s">
        <v>26</v>
      </c>
      <c r="D127" s="122" t="s">
        <v>27</v>
      </c>
      <c r="E127" s="122" t="s">
        <v>26</v>
      </c>
      <c r="F127" s="122" t="s">
        <v>26</v>
      </c>
      <c r="G127" s="122" t="s">
        <v>39</v>
      </c>
      <c r="H127" s="122" t="s">
        <v>26</v>
      </c>
      <c r="I127" s="121" t="s">
        <v>28</v>
      </c>
      <c r="J127" s="121" t="s">
        <v>66</v>
      </c>
      <c r="K127" s="121" t="s">
        <v>26</v>
      </c>
      <c r="L127" s="121" t="s">
        <v>66</v>
      </c>
      <c r="M127" s="121" t="s">
        <v>26</v>
      </c>
      <c r="N127" s="121" t="s">
        <v>26</v>
      </c>
      <c r="O127" s="121" t="s">
        <v>26</v>
      </c>
      <c r="P127" s="121" t="s">
        <v>26</v>
      </c>
      <c r="Q127" s="121" t="s">
        <v>26</v>
      </c>
      <c r="R127" s="46" t="s">
        <v>133</v>
      </c>
      <c r="S127" s="47" t="s">
        <v>30</v>
      </c>
      <c r="T127" s="48">
        <f t="shared" ref="T127:Y127" si="14">T130+T132+T134+T136+T138+T142+T145</f>
        <v>385</v>
      </c>
      <c r="U127" s="48">
        <f t="shared" si="14"/>
        <v>687</v>
      </c>
      <c r="V127" s="48">
        <f t="shared" si="14"/>
        <v>483</v>
      </c>
      <c r="W127" s="48">
        <f t="shared" si="14"/>
        <v>283</v>
      </c>
      <c r="X127" s="48">
        <f t="shared" si="14"/>
        <v>283.10000000000002</v>
      </c>
      <c r="Y127" s="48">
        <f t="shared" si="14"/>
        <v>349.1</v>
      </c>
      <c r="Z127" s="48">
        <f>Y127+X127+W127+V127+U127+T127</f>
        <v>2470.1999999999998</v>
      </c>
      <c r="AA127" s="47">
        <v>2020</v>
      </c>
      <c r="AB127" s="26"/>
    </row>
    <row r="128" spans="1:28" s="25" customFormat="1" ht="60" customHeight="1" x14ac:dyDescent="0.3">
      <c r="A128" s="119"/>
      <c r="B128" s="119"/>
      <c r="C128" s="119"/>
      <c r="D128" s="120"/>
      <c r="E128" s="120"/>
      <c r="F128" s="120"/>
      <c r="G128" s="120"/>
      <c r="H128" s="120"/>
      <c r="I128" s="119"/>
      <c r="J128" s="119"/>
      <c r="K128" s="119"/>
      <c r="L128" s="119"/>
      <c r="M128" s="119"/>
      <c r="N128" s="119"/>
      <c r="O128" s="119"/>
      <c r="P128" s="119"/>
      <c r="Q128" s="119"/>
      <c r="R128" s="39" t="s">
        <v>134</v>
      </c>
      <c r="S128" s="28" t="s">
        <v>33</v>
      </c>
      <c r="T128" s="27">
        <v>52.8</v>
      </c>
      <c r="U128" s="28">
        <v>60</v>
      </c>
      <c r="V128" s="27">
        <v>57.6</v>
      </c>
      <c r="W128" s="28">
        <v>58.4</v>
      </c>
      <c r="X128" s="28">
        <v>59.2</v>
      </c>
      <c r="Y128" s="28">
        <v>60.1</v>
      </c>
      <c r="Z128" s="52">
        <v>60.1</v>
      </c>
      <c r="AA128" s="28">
        <v>2020</v>
      </c>
      <c r="AB128" s="26"/>
    </row>
    <row r="129" spans="1:29" s="25" customFormat="1" ht="62.25" customHeight="1" x14ac:dyDescent="0.3">
      <c r="A129" s="119"/>
      <c r="B129" s="119"/>
      <c r="C129" s="119"/>
      <c r="D129" s="120"/>
      <c r="E129" s="120"/>
      <c r="F129" s="120"/>
      <c r="G129" s="120"/>
      <c r="H129" s="120"/>
      <c r="I129" s="119"/>
      <c r="J129" s="119"/>
      <c r="K129" s="119"/>
      <c r="L129" s="119"/>
      <c r="M129" s="119"/>
      <c r="N129" s="119"/>
      <c r="O129" s="119"/>
      <c r="P129" s="119"/>
      <c r="Q129" s="119"/>
      <c r="R129" s="42" t="s">
        <v>135</v>
      </c>
      <c r="S129" s="28" t="s">
        <v>42</v>
      </c>
      <c r="T129" s="27">
        <v>20</v>
      </c>
      <c r="U129" s="28">
        <v>18</v>
      </c>
      <c r="V129" s="28">
        <v>14</v>
      </c>
      <c r="W129" s="28">
        <v>15</v>
      </c>
      <c r="X129" s="28">
        <v>16</v>
      </c>
      <c r="Y129" s="28">
        <v>17</v>
      </c>
      <c r="Z129" s="50">
        <v>17</v>
      </c>
      <c r="AA129" s="28">
        <v>2020</v>
      </c>
      <c r="AB129" s="36"/>
    </row>
    <row r="130" spans="1:29" s="25" customFormat="1" ht="66.75" customHeight="1" x14ac:dyDescent="0.3">
      <c r="A130" s="119" t="s">
        <v>26</v>
      </c>
      <c r="B130" s="119" t="s">
        <v>26</v>
      </c>
      <c r="C130" s="119" t="s">
        <v>38</v>
      </c>
      <c r="D130" s="120" t="s">
        <v>27</v>
      </c>
      <c r="E130" s="120" t="s">
        <v>26</v>
      </c>
      <c r="F130" s="120" t="s">
        <v>26</v>
      </c>
      <c r="G130" s="120" t="s">
        <v>39</v>
      </c>
      <c r="H130" s="120" t="s">
        <v>26</v>
      </c>
      <c r="I130" s="119" t="s">
        <v>28</v>
      </c>
      <c r="J130" s="119" t="s">
        <v>66</v>
      </c>
      <c r="K130" s="119" t="s">
        <v>26</v>
      </c>
      <c r="L130" s="128" t="s">
        <v>66</v>
      </c>
      <c r="M130" s="119" t="s">
        <v>26</v>
      </c>
      <c r="N130" s="119" t="s">
        <v>26</v>
      </c>
      <c r="O130" s="119" t="s">
        <v>26</v>
      </c>
      <c r="P130" s="119" t="s">
        <v>26</v>
      </c>
      <c r="Q130" s="119" t="s">
        <v>26</v>
      </c>
      <c r="R130" s="39" t="s">
        <v>136</v>
      </c>
      <c r="S130" s="28" t="s">
        <v>30</v>
      </c>
      <c r="T130" s="43">
        <v>60</v>
      </c>
      <c r="U130" s="44">
        <v>78</v>
      </c>
      <c r="V130" s="44">
        <v>78</v>
      </c>
      <c r="W130" s="44">
        <v>78</v>
      </c>
      <c r="X130" s="44">
        <v>78</v>
      </c>
      <c r="Y130" s="44">
        <v>78</v>
      </c>
      <c r="Z130" s="52">
        <f t="shared" ref="Z130:Z145" si="15">Y130+X130+W130+V130+U130+T130</f>
        <v>450</v>
      </c>
      <c r="AA130" s="28">
        <v>2020</v>
      </c>
      <c r="AB130" s="26"/>
    </row>
    <row r="131" spans="1:29" s="25" customFormat="1" ht="59.25" customHeight="1" x14ac:dyDescent="0.3">
      <c r="A131" s="119"/>
      <c r="B131" s="119"/>
      <c r="C131" s="119"/>
      <c r="D131" s="120"/>
      <c r="E131" s="120"/>
      <c r="F131" s="120"/>
      <c r="G131" s="120"/>
      <c r="H131" s="120"/>
      <c r="I131" s="119"/>
      <c r="J131" s="119"/>
      <c r="K131" s="119"/>
      <c r="L131" s="128"/>
      <c r="M131" s="119"/>
      <c r="N131" s="119"/>
      <c r="O131" s="119"/>
      <c r="P131" s="119"/>
      <c r="Q131" s="119"/>
      <c r="R131" s="39" t="s">
        <v>137</v>
      </c>
      <c r="S131" s="28" t="s">
        <v>138</v>
      </c>
      <c r="T131" s="27">
        <v>25</v>
      </c>
      <c r="U131" s="28">
        <v>31</v>
      </c>
      <c r="V131" s="28">
        <v>31</v>
      </c>
      <c r="W131" s="28">
        <v>31</v>
      </c>
      <c r="X131" s="28">
        <v>31</v>
      </c>
      <c r="Y131" s="28">
        <v>31</v>
      </c>
      <c r="Z131" s="50">
        <f t="shared" si="15"/>
        <v>180</v>
      </c>
      <c r="AA131" s="28">
        <v>2020</v>
      </c>
      <c r="AB131" s="26"/>
    </row>
    <row r="132" spans="1:29" s="25" customFormat="1" ht="66.75" customHeight="1" x14ac:dyDescent="0.3">
      <c r="A132" s="119" t="s">
        <v>26</v>
      </c>
      <c r="B132" s="119" t="s">
        <v>26</v>
      </c>
      <c r="C132" s="119" t="s">
        <v>38</v>
      </c>
      <c r="D132" s="120" t="s">
        <v>27</v>
      </c>
      <c r="E132" s="120" t="s">
        <v>26</v>
      </c>
      <c r="F132" s="120" t="s">
        <v>26</v>
      </c>
      <c r="G132" s="120" t="s">
        <v>39</v>
      </c>
      <c r="H132" s="120" t="s">
        <v>26</v>
      </c>
      <c r="I132" s="119" t="s">
        <v>28</v>
      </c>
      <c r="J132" s="119" t="s">
        <v>66</v>
      </c>
      <c r="K132" s="119" t="s">
        <v>26</v>
      </c>
      <c r="L132" s="128" t="s">
        <v>66</v>
      </c>
      <c r="M132" s="119" t="s">
        <v>26</v>
      </c>
      <c r="N132" s="119" t="s">
        <v>26</v>
      </c>
      <c r="O132" s="119" t="s">
        <v>26</v>
      </c>
      <c r="P132" s="119" t="s">
        <v>26</v>
      </c>
      <c r="Q132" s="119" t="s">
        <v>26</v>
      </c>
      <c r="R132" s="39" t="s">
        <v>139</v>
      </c>
      <c r="S132" s="28" t="s">
        <v>30</v>
      </c>
      <c r="T132" s="43">
        <v>10</v>
      </c>
      <c r="U132" s="44"/>
      <c r="V132" s="44"/>
      <c r="W132" s="44"/>
      <c r="X132" s="44"/>
      <c r="Y132" s="44"/>
      <c r="Z132" s="52">
        <f t="shared" si="15"/>
        <v>10</v>
      </c>
      <c r="AA132" s="28">
        <v>2015</v>
      </c>
      <c r="AB132" s="26"/>
    </row>
    <row r="133" spans="1:29" s="25" customFormat="1" ht="44.25" customHeight="1" x14ac:dyDescent="0.3">
      <c r="A133" s="119"/>
      <c r="B133" s="119"/>
      <c r="C133" s="119"/>
      <c r="D133" s="120"/>
      <c r="E133" s="120"/>
      <c r="F133" s="120"/>
      <c r="G133" s="120"/>
      <c r="H133" s="120"/>
      <c r="I133" s="119"/>
      <c r="J133" s="119"/>
      <c r="K133" s="119"/>
      <c r="L133" s="128"/>
      <c r="M133" s="119"/>
      <c r="N133" s="119"/>
      <c r="O133" s="119"/>
      <c r="P133" s="119"/>
      <c r="Q133" s="119"/>
      <c r="R133" s="39" t="s">
        <v>140</v>
      </c>
      <c r="S133" s="28" t="s">
        <v>45</v>
      </c>
      <c r="T133" s="27">
        <v>30</v>
      </c>
      <c r="U133" s="28"/>
      <c r="V133" s="28"/>
      <c r="W133" s="28"/>
      <c r="X133" s="28"/>
      <c r="Y133" s="28"/>
      <c r="Z133" s="50">
        <f t="shared" si="15"/>
        <v>30</v>
      </c>
      <c r="AA133" s="28">
        <v>2015</v>
      </c>
      <c r="AB133" s="26"/>
    </row>
    <row r="134" spans="1:29" s="25" customFormat="1" ht="69" customHeight="1" x14ac:dyDescent="0.3">
      <c r="A134" s="119" t="s">
        <v>26</v>
      </c>
      <c r="B134" s="119" t="s">
        <v>26</v>
      </c>
      <c r="C134" s="119" t="s">
        <v>38</v>
      </c>
      <c r="D134" s="120" t="s">
        <v>27</v>
      </c>
      <c r="E134" s="120" t="s">
        <v>26</v>
      </c>
      <c r="F134" s="120" t="s">
        <v>26</v>
      </c>
      <c r="G134" s="120" t="s">
        <v>39</v>
      </c>
      <c r="H134" s="120" t="s">
        <v>26</v>
      </c>
      <c r="I134" s="119" t="s">
        <v>28</v>
      </c>
      <c r="J134" s="119" t="s">
        <v>66</v>
      </c>
      <c r="K134" s="119" t="s">
        <v>26</v>
      </c>
      <c r="L134" s="128" t="s">
        <v>66</v>
      </c>
      <c r="M134" s="119" t="s">
        <v>26</v>
      </c>
      <c r="N134" s="119" t="s">
        <v>26</v>
      </c>
      <c r="O134" s="119" t="s">
        <v>26</v>
      </c>
      <c r="P134" s="119" t="s">
        <v>26</v>
      </c>
      <c r="Q134" s="119" t="s">
        <v>26</v>
      </c>
      <c r="R134" s="39" t="s">
        <v>141</v>
      </c>
      <c r="S134" s="28" t="s">
        <v>30</v>
      </c>
      <c r="T134" s="43">
        <v>55</v>
      </c>
      <c r="U134" s="44">
        <v>65</v>
      </c>
      <c r="V134" s="44">
        <v>65</v>
      </c>
      <c r="W134" s="44">
        <v>65</v>
      </c>
      <c r="X134" s="44">
        <v>65</v>
      </c>
      <c r="Y134" s="44">
        <v>65</v>
      </c>
      <c r="Z134" s="52">
        <f t="shared" si="15"/>
        <v>380</v>
      </c>
      <c r="AA134" s="28">
        <v>2020</v>
      </c>
      <c r="AB134" s="26"/>
    </row>
    <row r="135" spans="1:29" s="25" customFormat="1" ht="43.5" customHeight="1" x14ac:dyDescent="0.3">
      <c r="A135" s="119"/>
      <c r="B135" s="119"/>
      <c r="C135" s="119"/>
      <c r="D135" s="120"/>
      <c r="E135" s="120"/>
      <c r="F135" s="120"/>
      <c r="G135" s="120"/>
      <c r="H135" s="120"/>
      <c r="I135" s="119"/>
      <c r="J135" s="119"/>
      <c r="K135" s="119"/>
      <c r="L135" s="119"/>
      <c r="M135" s="119"/>
      <c r="N135" s="119"/>
      <c r="O135" s="119"/>
      <c r="P135" s="119"/>
      <c r="Q135" s="119"/>
      <c r="R135" s="39" t="s">
        <v>142</v>
      </c>
      <c r="S135" s="28" t="s">
        <v>45</v>
      </c>
      <c r="T135" s="27">
        <v>105</v>
      </c>
      <c r="U135" s="28">
        <v>105</v>
      </c>
      <c r="V135" s="28">
        <v>105</v>
      </c>
      <c r="W135" s="28">
        <v>105</v>
      </c>
      <c r="X135" s="28">
        <v>105</v>
      </c>
      <c r="Y135" s="28">
        <v>105</v>
      </c>
      <c r="Z135" s="50">
        <f t="shared" si="15"/>
        <v>630</v>
      </c>
      <c r="AA135" s="28">
        <v>2020</v>
      </c>
      <c r="AB135" s="26"/>
      <c r="AC135" s="15"/>
    </row>
    <row r="136" spans="1:29" s="25" customFormat="1" ht="82.5" customHeight="1" x14ac:dyDescent="0.3">
      <c r="A136" s="119" t="s">
        <v>26</v>
      </c>
      <c r="B136" s="119" t="s">
        <v>26</v>
      </c>
      <c r="C136" s="119" t="s">
        <v>38</v>
      </c>
      <c r="D136" s="120" t="s">
        <v>27</v>
      </c>
      <c r="E136" s="120" t="s">
        <v>26</v>
      </c>
      <c r="F136" s="120" t="s">
        <v>26</v>
      </c>
      <c r="G136" s="120" t="s">
        <v>39</v>
      </c>
      <c r="H136" s="120" t="s">
        <v>26</v>
      </c>
      <c r="I136" s="119" t="s">
        <v>28</v>
      </c>
      <c r="J136" s="119" t="s">
        <v>66</v>
      </c>
      <c r="K136" s="119" t="s">
        <v>26</v>
      </c>
      <c r="L136" s="119" t="s">
        <v>66</v>
      </c>
      <c r="M136" s="119" t="s">
        <v>26</v>
      </c>
      <c r="N136" s="119" t="s">
        <v>26</v>
      </c>
      <c r="O136" s="119" t="s">
        <v>26</v>
      </c>
      <c r="P136" s="119" t="s">
        <v>26</v>
      </c>
      <c r="Q136" s="119" t="s">
        <v>26</v>
      </c>
      <c r="R136" s="39" t="s">
        <v>143</v>
      </c>
      <c r="S136" s="28" t="s">
        <v>30</v>
      </c>
      <c r="T136" s="43">
        <v>30</v>
      </c>
      <c r="U136" s="44">
        <v>30</v>
      </c>
      <c r="V136" s="44">
        <v>30</v>
      </c>
      <c r="W136" s="44">
        <v>30</v>
      </c>
      <c r="X136" s="44">
        <v>30</v>
      </c>
      <c r="Y136" s="44">
        <v>30</v>
      </c>
      <c r="Z136" s="52">
        <f t="shared" si="15"/>
        <v>180</v>
      </c>
      <c r="AA136" s="28">
        <v>2020</v>
      </c>
      <c r="AB136" s="26"/>
    </row>
    <row r="137" spans="1:29" s="25" customFormat="1" ht="41.25" customHeight="1" x14ac:dyDescent="0.3">
      <c r="A137" s="119"/>
      <c r="B137" s="119"/>
      <c r="C137" s="119"/>
      <c r="D137" s="120"/>
      <c r="E137" s="120"/>
      <c r="F137" s="120"/>
      <c r="G137" s="120"/>
      <c r="H137" s="120"/>
      <c r="I137" s="119"/>
      <c r="J137" s="119"/>
      <c r="K137" s="119"/>
      <c r="L137" s="119"/>
      <c r="M137" s="119"/>
      <c r="N137" s="119"/>
      <c r="O137" s="119"/>
      <c r="P137" s="119"/>
      <c r="Q137" s="119"/>
      <c r="R137" s="39" t="s">
        <v>144</v>
      </c>
      <c r="S137" s="28" t="s">
        <v>45</v>
      </c>
      <c r="T137" s="27">
        <v>180</v>
      </c>
      <c r="U137" s="28">
        <v>180</v>
      </c>
      <c r="V137" s="28">
        <v>180</v>
      </c>
      <c r="W137" s="28">
        <v>180</v>
      </c>
      <c r="X137" s="28">
        <v>180</v>
      </c>
      <c r="Y137" s="28">
        <v>180</v>
      </c>
      <c r="Z137" s="50">
        <f t="shared" si="15"/>
        <v>1080</v>
      </c>
      <c r="AA137" s="28">
        <v>2020</v>
      </c>
      <c r="AB137" s="26"/>
    </row>
    <row r="138" spans="1:29" s="25" customFormat="1" ht="118.5" customHeight="1" x14ac:dyDescent="0.3">
      <c r="A138" s="119" t="s">
        <v>26</v>
      </c>
      <c r="B138" s="119" t="s">
        <v>27</v>
      </c>
      <c r="C138" s="119" t="s">
        <v>26</v>
      </c>
      <c r="D138" s="120" t="s">
        <v>27</v>
      </c>
      <c r="E138" s="120" t="s">
        <v>26</v>
      </c>
      <c r="F138" s="120" t="s">
        <v>26</v>
      </c>
      <c r="G138" s="120" t="s">
        <v>39</v>
      </c>
      <c r="H138" s="120" t="s">
        <v>26</v>
      </c>
      <c r="I138" s="119" t="s">
        <v>28</v>
      </c>
      <c r="J138" s="119" t="s">
        <v>66</v>
      </c>
      <c r="K138" s="119" t="s">
        <v>26</v>
      </c>
      <c r="L138" s="119" t="s">
        <v>66</v>
      </c>
      <c r="M138" s="119" t="s">
        <v>26</v>
      </c>
      <c r="N138" s="119" t="s">
        <v>26</v>
      </c>
      <c r="O138" s="119" t="s">
        <v>26</v>
      </c>
      <c r="P138" s="119" t="s">
        <v>26</v>
      </c>
      <c r="Q138" s="119" t="s">
        <v>26</v>
      </c>
      <c r="R138" s="39" t="s">
        <v>145</v>
      </c>
      <c r="S138" s="28" t="s">
        <v>30</v>
      </c>
      <c r="T138" s="51">
        <v>195</v>
      </c>
      <c r="U138" s="52">
        <v>410</v>
      </c>
      <c r="V138" s="52">
        <v>250</v>
      </c>
      <c r="W138" s="52">
        <v>110</v>
      </c>
      <c r="X138" s="52">
        <v>110.1</v>
      </c>
      <c r="Y138" s="52">
        <v>176.1</v>
      </c>
      <c r="Z138" s="52">
        <f t="shared" si="15"/>
        <v>1251.2</v>
      </c>
      <c r="AA138" s="28">
        <v>2020</v>
      </c>
      <c r="AB138" s="26"/>
    </row>
    <row r="139" spans="1:29" s="25" customFormat="1" ht="41.25" customHeight="1" x14ac:dyDescent="0.3">
      <c r="A139" s="119"/>
      <c r="B139" s="119"/>
      <c r="C139" s="119"/>
      <c r="D139" s="120"/>
      <c r="E139" s="120"/>
      <c r="F139" s="120"/>
      <c r="G139" s="120"/>
      <c r="H139" s="120"/>
      <c r="I139" s="119"/>
      <c r="J139" s="119"/>
      <c r="K139" s="119"/>
      <c r="L139" s="119"/>
      <c r="M139" s="119"/>
      <c r="N139" s="119"/>
      <c r="O139" s="119"/>
      <c r="P139" s="119"/>
      <c r="Q139" s="119"/>
      <c r="R139" s="39" t="s">
        <v>146</v>
      </c>
      <c r="S139" s="28" t="s">
        <v>45</v>
      </c>
      <c r="T139" s="27">
        <v>24</v>
      </c>
      <c r="U139" s="28">
        <v>27</v>
      </c>
      <c r="V139" s="28">
        <v>21</v>
      </c>
      <c r="W139" s="28">
        <v>23</v>
      </c>
      <c r="X139" s="28">
        <v>23</v>
      </c>
      <c r="Y139" s="28">
        <v>25</v>
      </c>
      <c r="Z139" s="50">
        <f t="shared" si="15"/>
        <v>143</v>
      </c>
      <c r="AA139" s="28">
        <v>2020</v>
      </c>
      <c r="AB139" s="36"/>
    </row>
    <row r="140" spans="1:29" s="25" customFormat="1" ht="42.75" customHeight="1" x14ac:dyDescent="0.3">
      <c r="A140" s="119"/>
      <c r="B140" s="119"/>
      <c r="C140" s="119"/>
      <c r="D140" s="120"/>
      <c r="E140" s="120"/>
      <c r="F140" s="120"/>
      <c r="G140" s="120"/>
      <c r="H140" s="120"/>
      <c r="I140" s="119"/>
      <c r="J140" s="119"/>
      <c r="K140" s="119"/>
      <c r="L140" s="119"/>
      <c r="M140" s="119"/>
      <c r="N140" s="119"/>
      <c r="O140" s="119"/>
      <c r="P140" s="119"/>
      <c r="Q140" s="119"/>
      <c r="R140" s="39" t="s">
        <v>147</v>
      </c>
      <c r="S140" s="28" t="s">
        <v>45</v>
      </c>
      <c r="T140" s="27">
        <v>10</v>
      </c>
      <c r="U140" s="28">
        <v>24</v>
      </c>
      <c r="V140" s="28">
        <v>24</v>
      </c>
      <c r="W140" s="28">
        <v>22</v>
      </c>
      <c r="X140" s="28">
        <v>22</v>
      </c>
      <c r="Y140" s="28">
        <v>22</v>
      </c>
      <c r="Z140" s="50">
        <f t="shared" si="15"/>
        <v>124</v>
      </c>
      <c r="AA140" s="28">
        <v>2020</v>
      </c>
      <c r="AB140" s="36"/>
    </row>
    <row r="141" spans="1:29" s="25" customFormat="1" ht="45.75" customHeight="1" x14ac:dyDescent="0.3">
      <c r="A141" s="119"/>
      <c r="B141" s="119"/>
      <c r="C141" s="119"/>
      <c r="D141" s="120"/>
      <c r="E141" s="120"/>
      <c r="F141" s="120"/>
      <c r="G141" s="120"/>
      <c r="H141" s="120"/>
      <c r="I141" s="119"/>
      <c r="J141" s="119"/>
      <c r="K141" s="119"/>
      <c r="L141" s="119"/>
      <c r="M141" s="119"/>
      <c r="N141" s="119"/>
      <c r="O141" s="119"/>
      <c r="P141" s="119"/>
      <c r="Q141" s="119"/>
      <c r="R141" s="39" t="s">
        <v>148</v>
      </c>
      <c r="S141" s="28" t="s">
        <v>45</v>
      </c>
      <c r="T141" s="27"/>
      <c r="U141" s="28">
        <v>4</v>
      </c>
      <c r="V141" s="28"/>
      <c r="W141" s="28"/>
      <c r="X141" s="28"/>
      <c r="Y141" s="28"/>
      <c r="Z141" s="50">
        <f t="shared" si="15"/>
        <v>4</v>
      </c>
      <c r="AA141" s="28">
        <v>2016</v>
      </c>
      <c r="AB141" s="36"/>
    </row>
    <row r="142" spans="1:29" s="25" customFormat="1" ht="63.75" customHeight="1" x14ac:dyDescent="0.3">
      <c r="A142" s="119" t="s">
        <v>26</v>
      </c>
      <c r="B142" s="119" t="s">
        <v>27</v>
      </c>
      <c r="C142" s="119" t="s">
        <v>26</v>
      </c>
      <c r="D142" s="120" t="s">
        <v>27</v>
      </c>
      <c r="E142" s="120" t="s">
        <v>26</v>
      </c>
      <c r="F142" s="120" t="s">
        <v>26</v>
      </c>
      <c r="G142" s="120" t="s">
        <v>39</v>
      </c>
      <c r="H142" s="120" t="s">
        <v>26</v>
      </c>
      <c r="I142" s="119" t="s">
        <v>28</v>
      </c>
      <c r="J142" s="119" t="s">
        <v>66</v>
      </c>
      <c r="K142" s="119" t="s">
        <v>26</v>
      </c>
      <c r="L142" s="119" t="s">
        <v>66</v>
      </c>
      <c r="M142" s="119" t="s">
        <v>26</v>
      </c>
      <c r="N142" s="119" t="s">
        <v>26</v>
      </c>
      <c r="O142" s="119" t="s">
        <v>26</v>
      </c>
      <c r="P142" s="119" t="s">
        <v>26</v>
      </c>
      <c r="Q142" s="119" t="s">
        <v>26</v>
      </c>
      <c r="R142" s="39" t="s">
        <v>149</v>
      </c>
      <c r="S142" s="28" t="s">
        <v>30</v>
      </c>
      <c r="T142" s="43">
        <v>10</v>
      </c>
      <c r="U142" s="44">
        <v>44</v>
      </c>
      <c r="V142" s="44">
        <v>15</v>
      </c>
      <c r="W142" s="44">
        <v>0</v>
      </c>
      <c r="X142" s="44">
        <v>0</v>
      </c>
      <c r="Y142" s="44">
        <v>0</v>
      </c>
      <c r="Z142" s="52">
        <f t="shared" si="15"/>
        <v>69</v>
      </c>
      <c r="AA142" s="28">
        <v>2020</v>
      </c>
      <c r="AB142" s="26"/>
    </row>
    <row r="143" spans="1:29" s="25" customFormat="1" ht="59.25" customHeight="1" x14ac:dyDescent="0.3">
      <c r="A143" s="119"/>
      <c r="B143" s="119"/>
      <c r="C143" s="119"/>
      <c r="D143" s="120"/>
      <c r="E143" s="120"/>
      <c r="F143" s="120"/>
      <c r="G143" s="120"/>
      <c r="H143" s="120"/>
      <c r="I143" s="119"/>
      <c r="J143" s="119"/>
      <c r="K143" s="119"/>
      <c r="L143" s="119"/>
      <c r="M143" s="119"/>
      <c r="N143" s="119"/>
      <c r="O143" s="119"/>
      <c r="P143" s="119"/>
      <c r="Q143" s="119"/>
      <c r="R143" s="39" t="s">
        <v>150</v>
      </c>
      <c r="S143" s="28" t="s">
        <v>45</v>
      </c>
      <c r="T143" s="27">
        <v>150</v>
      </c>
      <c r="U143" s="28">
        <v>175</v>
      </c>
      <c r="V143" s="28">
        <v>170</v>
      </c>
      <c r="W143" s="28">
        <v>170</v>
      </c>
      <c r="X143" s="28">
        <v>170</v>
      </c>
      <c r="Y143" s="28">
        <v>170</v>
      </c>
      <c r="Z143" s="50">
        <f t="shared" si="15"/>
        <v>1005</v>
      </c>
      <c r="AA143" s="28">
        <v>2020</v>
      </c>
      <c r="AB143" s="36"/>
    </row>
    <row r="144" spans="1:29" s="25" customFormat="1" ht="64.5" customHeight="1" x14ac:dyDescent="0.3">
      <c r="A144" s="119"/>
      <c r="B144" s="119"/>
      <c r="C144" s="119"/>
      <c r="D144" s="120"/>
      <c r="E144" s="120"/>
      <c r="F144" s="120"/>
      <c r="G144" s="120"/>
      <c r="H144" s="120"/>
      <c r="I144" s="119"/>
      <c r="J144" s="119"/>
      <c r="K144" s="119"/>
      <c r="L144" s="119"/>
      <c r="M144" s="119"/>
      <c r="N144" s="119"/>
      <c r="O144" s="119"/>
      <c r="P144" s="119"/>
      <c r="Q144" s="119"/>
      <c r="R144" s="85" t="s">
        <v>151</v>
      </c>
      <c r="S144" s="28" t="s">
        <v>42</v>
      </c>
      <c r="T144" s="27"/>
      <c r="U144" s="28">
        <v>4</v>
      </c>
      <c r="V144" s="28"/>
      <c r="W144" s="28"/>
      <c r="X144" s="28"/>
      <c r="Y144" s="28"/>
      <c r="Z144" s="50">
        <v>4</v>
      </c>
      <c r="AA144" s="28">
        <v>2016</v>
      </c>
      <c r="AB144" s="36"/>
    </row>
    <row r="145" spans="1:28" s="25" customFormat="1" ht="96" customHeight="1" x14ac:dyDescent="0.3">
      <c r="A145" s="119" t="s">
        <v>26</v>
      </c>
      <c r="B145" s="119" t="s">
        <v>27</v>
      </c>
      <c r="C145" s="119" t="s">
        <v>26</v>
      </c>
      <c r="D145" s="120" t="s">
        <v>27</v>
      </c>
      <c r="E145" s="120" t="s">
        <v>26</v>
      </c>
      <c r="F145" s="120" t="s">
        <v>26</v>
      </c>
      <c r="G145" s="120" t="s">
        <v>39</v>
      </c>
      <c r="H145" s="120" t="s">
        <v>26</v>
      </c>
      <c r="I145" s="119" t="s">
        <v>28</v>
      </c>
      <c r="J145" s="119" t="s">
        <v>66</v>
      </c>
      <c r="K145" s="119" t="s">
        <v>26</v>
      </c>
      <c r="L145" s="119" t="s">
        <v>66</v>
      </c>
      <c r="M145" s="119" t="s">
        <v>26</v>
      </c>
      <c r="N145" s="119" t="s">
        <v>26</v>
      </c>
      <c r="O145" s="119" t="s">
        <v>26</v>
      </c>
      <c r="P145" s="119" t="s">
        <v>26</v>
      </c>
      <c r="Q145" s="119" t="s">
        <v>26</v>
      </c>
      <c r="R145" s="39" t="s">
        <v>152</v>
      </c>
      <c r="S145" s="28" t="s">
        <v>30</v>
      </c>
      <c r="T145" s="43">
        <v>25</v>
      </c>
      <c r="U145" s="44">
        <v>60</v>
      </c>
      <c r="V145" s="44">
        <v>45</v>
      </c>
      <c r="W145" s="44"/>
      <c r="X145" s="44"/>
      <c r="Y145" s="44"/>
      <c r="Z145" s="52">
        <f t="shared" si="15"/>
        <v>130</v>
      </c>
      <c r="AA145" s="28">
        <v>2017</v>
      </c>
      <c r="AB145" s="26"/>
    </row>
    <row r="146" spans="1:28" s="25" customFormat="1" ht="79.5" customHeight="1" x14ac:dyDescent="0.3">
      <c r="A146" s="119"/>
      <c r="B146" s="119"/>
      <c r="C146" s="119"/>
      <c r="D146" s="120"/>
      <c r="E146" s="120"/>
      <c r="F146" s="120"/>
      <c r="G146" s="120"/>
      <c r="H146" s="120"/>
      <c r="I146" s="119"/>
      <c r="J146" s="119"/>
      <c r="K146" s="119"/>
      <c r="L146" s="119"/>
      <c r="M146" s="119"/>
      <c r="N146" s="119"/>
      <c r="O146" s="119"/>
      <c r="P146" s="119"/>
      <c r="Q146" s="119"/>
      <c r="R146" s="42" t="s">
        <v>153</v>
      </c>
      <c r="S146" s="28" t="s">
        <v>154</v>
      </c>
      <c r="T146" s="27">
        <v>1</v>
      </c>
      <c r="U146" s="28">
        <v>2</v>
      </c>
      <c r="V146" s="28">
        <v>1</v>
      </c>
      <c r="W146" s="28"/>
      <c r="X146" s="28"/>
      <c r="Y146" s="28"/>
      <c r="Z146" s="50">
        <v>2</v>
      </c>
      <c r="AA146" s="28">
        <v>2017</v>
      </c>
      <c r="AB146" s="26"/>
    </row>
    <row r="147" spans="1:28" s="25" customFormat="1" ht="58.5" customHeight="1" x14ac:dyDescent="0.3">
      <c r="A147" s="119"/>
      <c r="B147" s="119"/>
      <c r="C147" s="119"/>
      <c r="D147" s="120"/>
      <c r="E147" s="120"/>
      <c r="F147" s="120"/>
      <c r="G147" s="120"/>
      <c r="H147" s="120"/>
      <c r="I147" s="119"/>
      <c r="J147" s="119"/>
      <c r="K147" s="119"/>
      <c r="L147" s="119"/>
      <c r="M147" s="119"/>
      <c r="N147" s="119"/>
      <c r="O147" s="119"/>
      <c r="P147" s="119"/>
      <c r="Q147" s="119"/>
      <c r="R147" s="39" t="s">
        <v>155</v>
      </c>
      <c r="S147" s="28" t="s">
        <v>156</v>
      </c>
      <c r="T147" s="75">
        <v>1</v>
      </c>
      <c r="U147" s="76">
        <v>1</v>
      </c>
      <c r="V147" s="76">
        <v>1</v>
      </c>
      <c r="W147" s="76">
        <v>1</v>
      </c>
      <c r="X147" s="76">
        <v>1</v>
      </c>
      <c r="Y147" s="76">
        <v>1</v>
      </c>
      <c r="Z147" s="76">
        <v>1</v>
      </c>
      <c r="AA147" s="28">
        <v>2020</v>
      </c>
      <c r="AB147" s="26"/>
    </row>
    <row r="148" spans="1:28" s="25" customFormat="1" ht="39.75" customHeight="1" x14ac:dyDescent="0.3">
      <c r="A148" s="119"/>
      <c r="B148" s="119"/>
      <c r="C148" s="119"/>
      <c r="D148" s="120"/>
      <c r="E148" s="120"/>
      <c r="F148" s="120"/>
      <c r="G148" s="120"/>
      <c r="H148" s="120"/>
      <c r="I148" s="119"/>
      <c r="J148" s="119"/>
      <c r="K148" s="119"/>
      <c r="L148" s="119"/>
      <c r="M148" s="119"/>
      <c r="N148" s="119"/>
      <c r="O148" s="119"/>
      <c r="P148" s="119"/>
      <c r="Q148" s="119"/>
      <c r="R148" s="39" t="s">
        <v>157</v>
      </c>
      <c r="S148" s="28" t="s">
        <v>45</v>
      </c>
      <c r="T148" s="49">
        <v>1250</v>
      </c>
      <c r="U148" s="50">
        <v>1300</v>
      </c>
      <c r="V148" s="50">
        <v>1400</v>
      </c>
      <c r="W148" s="50">
        <v>1450</v>
      </c>
      <c r="X148" s="50">
        <v>1500</v>
      </c>
      <c r="Y148" s="50">
        <v>1500</v>
      </c>
      <c r="Z148" s="50">
        <f>Y148+X148+W148+V148+U148+T148</f>
        <v>8400</v>
      </c>
      <c r="AA148" s="28">
        <v>2020</v>
      </c>
      <c r="AB148" s="26"/>
    </row>
    <row r="149" spans="1:28" s="25" customFormat="1" ht="42.75" customHeight="1" x14ac:dyDescent="0.3">
      <c r="A149" s="119"/>
      <c r="B149" s="119"/>
      <c r="C149" s="119"/>
      <c r="D149" s="120"/>
      <c r="E149" s="120"/>
      <c r="F149" s="120"/>
      <c r="G149" s="120"/>
      <c r="H149" s="120"/>
      <c r="I149" s="119"/>
      <c r="J149" s="119"/>
      <c r="K149" s="119"/>
      <c r="L149" s="119"/>
      <c r="M149" s="119"/>
      <c r="N149" s="119"/>
      <c r="O149" s="119"/>
      <c r="P149" s="119"/>
      <c r="Q149" s="119"/>
      <c r="R149" s="39" t="s">
        <v>158</v>
      </c>
      <c r="S149" s="28" t="s">
        <v>42</v>
      </c>
      <c r="T149" s="27">
        <v>48</v>
      </c>
      <c r="U149" s="28">
        <v>50</v>
      </c>
      <c r="V149" s="28">
        <v>55</v>
      </c>
      <c r="W149" s="28">
        <v>60</v>
      </c>
      <c r="X149" s="28">
        <v>60</v>
      </c>
      <c r="Y149" s="28">
        <v>60</v>
      </c>
      <c r="Z149" s="50">
        <f>Y149+X149+W149+V149+U149+T149</f>
        <v>333</v>
      </c>
      <c r="AA149" s="28">
        <v>2020</v>
      </c>
      <c r="AB149" s="26"/>
    </row>
    <row r="150" spans="1:28" s="25" customFormat="1" ht="42.75" customHeight="1" x14ac:dyDescent="0.3">
      <c r="A150" s="119"/>
      <c r="B150" s="119"/>
      <c r="C150" s="119"/>
      <c r="D150" s="120"/>
      <c r="E150" s="120"/>
      <c r="F150" s="120"/>
      <c r="G150" s="120"/>
      <c r="H150" s="120"/>
      <c r="I150" s="119"/>
      <c r="J150" s="119"/>
      <c r="K150" s="119"/>
      <c r="L150" s="119"/>
      <c r="M150" s="119"/>
      <c r="N150" s="119"/>
      <c r="O150" s="119"/>
      <c r="P150" s="119"/>
      <c r="Q150" s="119"/>
      <c r="R150" s="39" t="s">
        <v>159</v>
      </c>
      <c r="S150" s="28" t="s">
        <v>45</v>
      </c>
      <c r="T150" s="27">
        <v>220</v>
      </c>
      <c r="U150" s="28">
        <v>254</v>
      </c>
      <c r="V150" s="28">
        <v>260</v>
      </c>
      <c r="W150" s="28">
        <v>270</v>
      </c>
      <c r="X150" s="28">
        <v>280</v>
      </c>
      <c r="Y150" s="28">
        <v>290</v>
      </c>
      <c r="Z150" s="50">
        <f>Y150+X150+W150+V150+U150+T150</f>
        <v>1574</v>
      </c>
      <c r="AA150" s="28">
        <v>2020</v>
      </c>
      <c r="AB150" s="36"/>
    </row>
    <row r="151" spans="1:28" s="25" customFormat="1" ht="62.25" customHeight="1" x14ac:dyDescent="0.3">
      <c r="A151" s="119"/>
      <c r="B151" s="119"/>
      <c r="C151" s="119"/>
      <c r="D151" s="120"/>
      <c r="E151" s="120"/>
      <c r="F151" s="120"/>
      <c r="G151" s="120"/>
      <c r="H151" s="120"/>
      <c r="I151" s="119"/>
      <c r="J151" s="119"/>
      <c r="K151" s="119"/>
      <c r="L151" s="119"/>
      <c r="M151" s="119"/>
      <c r="N151" s="119"/>
      <c r="O151" s="119"/>
      <c r="P151" s="119"/>
      <c r="Q151" s="119"/>
      <c r="R151" s="39" t="s">
        <v>160</v>
      </c>
      <c r="S151" s="28" t="s">
        <v>42</v>
      </c>
      <c r="T151" s="27">
        <v>2</v>
      </c>
      <c r="U151" s="28">
        <v>2</v>
      </c>
      <c r="V151" s="28">
        <v>2</v>
      </c>
      <c r="W151" s="28">
        <v>2</v>
      </c>
      <c r="X151" s="28">
        <v>2</v>
      </c>
      <c r="Y151" s="28">
        <v>2</v>
      </c>
      <c r="Z151" s="50">
        <f>Y151+X151+W151+V151+U151+T151</f>
        <v>12</v>
      </c>
      <c r="AA151" s="28">
        <v>2020</v>
      </c>
      <c r="AB151" s="26"/>
    </row>
    <row r="152" spans="1:28" s="25" customFormat="1" ht="47.25" customHeight="1" x14ac:dyDescent="0.3">
      <c r="A152" s="119"/>
      <c r="B152" s="119"/>
      <c r="C152" s="119"/>
      <c r="D152" s="120"/>
      <c r="E152" s="120"/>
      <c r="F152" s="120"/>
      <c r="G152" s="120"/>
      <c r="H152" s="120"/>
      <c r="I152" s="119"/>
      <c r="J152" s="119"/>
      <c r="K152" s="119"/>
      <c r="L152" s="119"/>
      <c r="M152" s="119"/>
      <c r="N152" s="119"/>
      <c r="O152" s="119"/>
      <c r="P152" s="119"/>
      <c r="Q152" s="119"/>
      <c r="R152" s="39" t="s">
        <v>161</v>
      </c>
      <c r="S152" s="28" t="s">
        <v>162</v>
      </c>
      <c r="T152" s="75">
        <v>1</v>
      </c>
      <c r="U152" s="76">
        <v>1</v>
      </c>
      <c r="V152" s="76">
        <v>1</v>
      </c>
      <c r="W152" s="76">
        <v>1</v>
      </c>
      <c r="X152" s="76">
        <v>1</v>
      </c>
      <c r="Y152" s="76">
        <v>1</v>
      </c>
      <c r="Z152" s="76">
        <v>1</v>
      </c>
      <c r="AA152" s="28">
        <v>2020</v>
      </c>
      <c r="AB152" s="26"/>
    </row>
    <row r="153" spans="1:28" s="25" customFormat="1" ht="60.75" customHeight="1" x14ac:dyDescent="0.3">
      <c r="A153" s="119"/>
      <c r="B153" s="119"/>
      <c r="C153" s="119"/>
      <c r="D153" s="120"/>
      <c r="E153" s="120"/>
      <c r="F153" s="120"/>
      <c r="G153" s="120"/>
      <c r="H153" s="120"/>
      <c r="I153" s="119"/>
      <c r="J153" s="119"/>
      <c r="K153" s="119"/>
      <c r="L153" s="119"/>
      <c r="M153" s="119"/>
      <c r="N153" s="119"/>
      <c r="O153" s="119"/>
      <c r="P153" s="119"/>
      <c r="Q153" s="119"/>
      <c r="R153" s="39" t="s">
        <v>163</v>
      </c>
      <c r="S153" s="28" t="s">
        <v>45</v>
      </c>
      <c r="T153" s="27">
        <v>32</v>
      </c>
      <c r="U153" s="28">
        <v>33</v>
      </c>
      <c r="V153" s="28">
        <v>32</v>
      </c>
      <c r="W153" s="28">
        <v>33</v>
      </c>
      <c r="X153" s="28">
        <v>33</v>
      </c>
      <c r="Y153" s="28">
        <v>33</v>
      </c>
      <c r="Z153" s="76">
        <v>33</v>
      </c>
      <c r="AA153" s="28">
        <v>2020</v>
      </c>
      <c r="AB153" s="26"/>
    </row>
    <row r="154" spans="1:28" s="25" customFormat="1" ht="37.5" x14ac:dyDescent="0.3">
      <c r="A154" s="129"/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88"/>
      <c r="S154" s="89"/>
      <c r="T154" s="90"/>
      <c r="U154" s="89"/>
      <c r="V154" s="89"/>
      <c r="W154" s="89"/>
      <c r="X154" s="89"/>
      <c r="Y154" s="89"/>
      <c r="Z154" s="91"/>
      <c r="AA154" s="92" t="s">
        <v>164</v>
      </c>
      <c r="AB154" s="26"/>
    </row>
    <row r="155" spans="1:28" s="25" customFormat="1" x14ac:dyDescent="0.3">
      <c r="A155" s="129"/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88"/>
      <c r="S155" s="89"/>
      <c r="T155" s="90"/>
      <c r="U155" s="89"/>
      <c r="V155" s="89"/>
      <c r="W155" s="89"/>
      <c r="X155" s="89"/>
      <c r="Y155" s="89"/>
      <c r="Z155" s="91"/>
      <c r="AA155" s="92"/>
      <c r="AB155" s="26"/>
    </row>
    <row r="156" spans="1:28" s="25" customFormat="1" x14ac:dyDescent="0.3">
      <c r="A156" s="129"/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88"/>
      <c r="S156" s="89"/>
      <c r="T156" s="90"/>
      <c r="U156" s="89"/>
      <c r="V156" s="89"/>
      <c r="W156" s="89"/>
      <c r="X156" s="89"/>
      <c r="Y156" s="89"/>
      <c r="Z156" s="91"/>
      <c r="AA156" s="92"/>
      <c r="AB156" s="26"/>
    </row>
    <row r="157" spans="1:28" s="25" customFormat="1" ht="23.25" x14ac:dyDescent="0.35">
      <c r="A157" s="148" t="s">
        <v>165</v>
      </c>
      <c r="B157" s="148"/>
      <c r="C157" s="148"/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  <c r="S157" s="148"/>
      <c r="T157" s="148"/>
      <c r="U157" s="148"/>
      <c r="V157" s="148"/>
      <c r="W157" s="148"/>
      <c r="X157" s="148"/>
      <c r="Y157" s="148"/>
      <c r="Z157" s="148"/>
      <c r="AA157" s="148"/>
      <c r="AB157" s="93"/>
    </row>
    <row r="158" spans="1:28" s="25" customFormat="1" x14ac:dyDescent="0.3">
      <c r="A158" s="129"/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  <c r="L158" s="130"/>
      <c r="M158" s="130"/>
      <c r="N158" s="130"/>
      <c r="O158" s="130"/>
      <c r="P158" s="130"/>
      <c r="Q158" s="130"/>
      <c r="R158" s="94"/>
      <c r="S158" s="26"/>
      <c r="T158" s="95"/>
      <c r="U158" s="96"/>
      <c r="V158" s="96"/>
      <c r="W158" s="96"/>
      <c r="X158" s="96"/>
      <c r="Y158" s="96"/>
      <c r="Z158" s="96"/>
      <c r="AA158" s="96"/>
      <c r="AB158" s="93"/>
    </row>
    <row r="159" spans="1:28" s="25" customFormat="1" ht="74.25" customHeight="1" x14ac:dyDescent="0.3">
      <c r="A159" s="129"/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30"/>
      <c r="M159" s="130"/>
      <c r="N159" s="130"/>
      <c r="O159" s="130"/>
      <c r="P159" s="130"/>
      <c r="Q159" s="130"/>
      <c r="R159" s="94"/>
      <c r="S159" s="26"/>
      <c r="T159" s="95"/>
      <c r="U159" s="96"/>
      <c r="V159" s="96"/>
      <c r="W159" s="96"/>
      <c r="X159" s="96"/>
      <c r="Y159" s="96"/>
      <c r="Z159" s="96"/>
      <c r="AA159" s="96"/>
      <c r="AB159" s="93"/>
    </row>
    <row r="160" spans="1:28" s="25" customFormat="1" ht="74.25" customHeight="1" x14ac:dyDescent="0.3">
      <c r="A160" s="129"/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30"/>
      <c r="M160" s="130"/>
      <c r="N160" s="130"/>
      <c r="O160" s="130"/>
      <c r="P160" s="130"/>
      <c r="Q160" s="130"/>
      <c r="R160" s="94"/>
      <c r="S160" s="26"/>
      <c r="T160" s="95"/>
      <c r="U160" s="96"/>
      <c r="V160" s="96"/>
      <c r="W160" s="96"/>
      <c r="X160" s="96"/>
      <c r="Y160" s="96"/>
      <c r="Z160" s="96"/>
      <c r="AA160" s="96"/>
      <c r="AB160" s="93"/>
    </row>
    <row r="161" spans="1:28" s="25" customFormat="1" ht="74.25" customHeight="1" x14ac:dyDescent="0.3">
      <c r="A161" s="129"/>
      <c r="B161" s="129"/>
      <c r="C161" s="129"/>
      <c r="D161" s="129"/>
      <c r="E161" s="129"/>
      <c r="F161" s="129"/>
      <c r="G161" s="129"/>
      <c r="H161" s="129"/>
      <c r="I161" s="129"/>
      <c r="J161" s="129"/>
      <c r="K161" s="129"/>
      <c r="L161" s="130"/>
      <c r="M161" s="130"/>
      <c r="N161" s="130"/>
      <c r="O161" s="130"/>
      <c r="P161" s="130"/>
      <c r="Q161" s="130"/>
      <c r="R161" s="94"/>
      <c r="S161" s="26"/>
      <c r="T161" s="95"/>
      <c r="U161" s="96"/>
      <c r="V161" s="96"/>
      <c r="W161" s="96"/>
      <c r="X161" s="96"/>
      <c r="Y161" s="96"/>
      <c r="Z161" s="96"/>
      <c r="AA161" s="96"/>
      <c r="AB161" s="93"/>
    </row>
    <row r="162" spans="1:28" s="25" customFormat="1" ht="74.25" customHeight="1" x14ac:dyDescent="0.3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30"/>
      <c r="M162" s="130"/>
      <c r="N162" s="130"/>
      <c r="O162" s="130"/>
      <c r="P162" s="130"/>
      <c r="Q162" s="130"/>
      <c r="R162" s="94"/>
      <c r="S162" s="26"/>
      <c r="T162" s="95"/>
      <c r="U162" s="96"/>
      <c r="V162" s="96"/>
      <c r="W162" s="96"/>
      <c r="X162" s="96"/>
      <c r="Y162" s="96"/>
      <c r="Z162" s="96"/>
      <c r="AA162" s="96"/>
      <c r="AB162" s="93"/>
    </row>
    <row r="163" spans="1:28" s="25" customFormat="1" ht="74.25" customHeight="1" x14ac:dyDescent="0.3">
      <c r="A163" s="129"/>
      <c r="B163" s="129"/>
      <c r="C163" s="129"/>
      <c r="D163" s="129"/>
      <c r="E163" s="129"/>
      <c r="F163" s="129"/>
      <c r="G163" s="129"/>
      <c r="H163" s="129"/>
      <c r="I163" s="129"/>
      <c r="J163" s="129"/>
      <c r="K163" s="129"/>
      <c r="L163" s="130"/>
      <c r="M163" s="130"/>
      <c r="N163" s="130"/>
      <c r="O163" s="130"/>
      <c r="P163" s="130"/>
      <c r="Q163" s="130"/>
      <c r="R163" s="94"/>
      <c r="S163" s="26"/>
      <c r="T163" s="95"/>
      <c r="U163" s="96"/>
      <c r="V163" s="96"/>
      <c r="W163" s="96"/>
      <c r="X163" s="96"/>
      <c r="Y163" s="96"/>
      <c r="Z163" s="96"/>
      <c r="AA163" s="96"/>
      <c r="AB163" s="93"/>
    </row>
    <row r="164" spans="1:28" s="25" customFormat="1" ht="74.25" customHeight="1" x14ac:dyDescent="0.3">
      <c r="A164" s="129"/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30"/>
      <c r="M164" s="130"/>
      <c r="N164" s="130"/>
      <c r="O164" s="130"/>
      <c r="P164" s="130"/>
      <c r="Q164" s="130"/>
      <c r="R164" s="94"/>
      <c r="S164" s="26"/>
      <c r="T164" s="95"/>
      <c r="U164" s="96"/>
      <c r="V164" s="96"/>
      <c r="W164" s="96"/>
      <c r="X164" s="96"/>
      <c r="Y164" s="96"/>
      <c r="Z164" s="96"/>
      <c r="AA164" s="96"/>
      <c r="AB164" s="26"/>
    </row>
    <row r="165" spans="1:28" s="25" customFormat="1" ht="74.25" customHeight="1" x14ac:dyDescent="0.3">
      <c r="A165" s="129"/>
      <c r="B165" s="129"/>
      <c r="C165" s="129"/>
      <c r="D165" s="129"/>
      <c r="E165" s="129"/>
      <c r="F165" s="129"/>
      <c r="G165" s="129"/>
      <c r="H165" s="129"/>
      <c r="I165" s="129"/>
      <c r="J165" s="129"/>
      <c r="K165" s="129"/>
      <c r="L165" s="130"/>
      <c r="M165" s="130"/>
      <c r="N165" s="130"/>
      <c r="O165" s="130"/>
      <c r="P165" s="130"/>
      <c r="Q165" s="130"/>
      <c r="R165" s="94"/>
      <c r="S165" s="26"/>
      <c r="T165" s="95"/>
      <c r="U165" s="96"/>
      <c r="V165" s="96"/>
      <c r="W165" s="96"/>
      <c r="X165" s="96"/>
      <c r="Y165" s="96"/>
      <c r="Z165" s="96"/>
      <c r="AA165" s="96"/>
      <c r="AB165" s="26"/>
    </row>
    <row r="166" spans="1:28" s="25" customFormat="1" ht="74.25" customHeight="1" x14ac:dyDescent="0.3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30"/>
      <c r="M166" s="130"/>
      <c r="N166" s="130"/>
      <c r="O166" s="130"/>
      <c r="P166" s="130"/>
      <c r="Q166" s="130"/>
      <c r="R166" s="94"/>
      <c r="S166" s="26"/>
      <c r="T166" s="95"/>
      <c r="U166" s="96"/>
      <c r="V166" s="96"/>
      <c r="W166" s="96"/>
      <c r="X166" s="96"/>
      <c r="Y166" s="96"/>
      <c r="Z166" s="96"/>
      <c r="AA166" s="96"/>
      <c r="AB166" s="93"/>
    </row>
    <row r="167" spans="1:28" s="25" customFormat="1" ht="74.25" customHeight="1" x14ac:dyDescent="0.3">
      <c r="A167" s="129"/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30"/>
      <c r="M167" s="130"/>
      <c r="N167" s="130"/>
      <c r="O167" s="130"/>
      <c r="P167" s="130"/>
      <c r="Q167" s="130"/>
      <c r="R167" s="94"/>
      <c r="S167" s="26"/>
      <c r="T167" s="95"/>
      <c r="U167" s="96"/>
      <c r="V167" s="96"/>
      <c r="W167" s="96"/>
      <c r="X167" s="96"/>
      <c r="Y167" s="96"/>
      <c r="Z167" s="96"/>
      <c r="AA167" s="96"/>
      <c r="AB167" s="93"/>
    </row>
    <row r="168" spans="1:28" s="25" customFormat="1" ht="74.25" customHeight="1" x14ac:dyDescent="0.3">
      <c r="A168" s="129"/>
      <c r="B168" s="129"/>
      <c r="C168" s="129"/>
      <c r="D168" s="129"/>
      <c r="E168" s="129"/>
      <c r="F168" s="129"/>
      <c r="G168" s="129"/>
      <c r="H168" s="129"/>
      <c r="I168" s="129"/>
      <c r="J168" s="129"/>
      <c r="K168" s="129"/>
      <c r="L168" s="130"/>
      <c r="M168" s="130"/>
      <c r="N168" s="130"/>
      <c r="O168" s="130"/>
      <c r="P168" s="130"/>
      <c r="Q168" s="130"/>
      <c r="R168" s="94"/>
      <c r="S168" s="26"/>
      <c r="T168" s="95"/>
      <c r="U168" s="96"/>
      <c r="V168" s="96"/>
      <c r="W168" s="96"/>
      <c r="X168" s="96"/>
      <c r="Y168" s="96"/>
      <c r="Z168" s="96"/>
      <c r="AA168" s="96"/>
      <c r="AB168" s="93"/>
    </row>
    <row r="169" spans="1:28" s="25" customFormat="1" ht="74.25" customHeight="1" x14ac:dyDescent="0.3">
      <c r="A169" s="129"/>
      <c r="B169" s="129"/>
      <c r="C169" s="129"/>
      <c r="D169" s="129"/>
      <c r="E169" s="129"/>
      <c r="F169" s="129"/>
      <c r="G169" s="129"/>
      <c r="H169" s="129"/>
      <c r="I169" s="129"/>
      <c r="J169" s="129"/>
      <c r="K169" s="129"/>
      <c r="L169" s="130"/>
      <c r="M169" s="130"/>
      <c r="N169" s="130"/>
      <c r="O169" s="130"/>
      <c r="P169" s="130"/>
      <c r="Q169" s="130"/>
      <c r="R169" s="94"/>
      <c r="S169" s="26"/>
      <c r="T169" s="95"/>
      <c r="U169" s="96"/>
      <c r="V169" s="96"/>
      <c r="W169" s="96"/>
      <c r="X169" s="96"/>
      <c r="Y169" s="96"/>
      <c r="Z169" s="96"/>
      <c r="AA169" s="96"/>
      <c r="AB169" s="93"/>
    </row>
    <row r="170" spans="1:28" s="25" customFormat="1" ht="74.25" customHeight="1" x14ac:dyDescent="0.3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30"/>
      <c r="M170" s="130"/>
      <c r="N170" s="130"/>
      <c r="O170" s="130"/>
      <c r="P170" s="130"/>
      <c r="Q170" s="130"/>
      <c r="R170" s="94"/>
      <c r="S170" s="26"/>
      <c r="T170" s="95"/>
      <c r="U170" s="96"/>
      <c r="V170" s="96"/>
      <c r="W170" s="96"/>
      <c r="X170" s="96"/>
      <c r="Y170" s="96"/>
      <c r="Z170" s="96"/>
      <c r="AA170" s="96"/>
      <c r="AB170" s="93"/>
    </row>
    <row r="171" spans="1:28" s="25" customFormat="1" ht="74.25" customHeight="1" x14ac:dyDescent="0.3">
      <c r="A171" s="129"/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30"/>
      <c r="M171" s="130"/>
      <c r="N171" s="130"/>
      <c r="O171" s="130"/>
      <c r="P171" s="130"/>
      <c r="Q171" s="130"/>
      <c r="R171" s="94"/>
      <c r="S171" s="26"/>
      <c r="T171" s="95"/>
      <c r="U171" s="96"/>
      <c r="V171" s="96"/>
      <c r="W171" s="96"/>
      <c r="X171" s="96"/>
      <c r="Y171" s="96"/>
      <c r="Z171" s="96"/>
      <c r="AA171" s="96"/>
      <c r="AB171" s="93"/>
    </row>
    <row r="172" spans="1:28" s="25" customFormat="1" ht="74.25" customHeight="1" x14ac:dyDescent="0.3">
      <c r="A172" s="129"/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30"/>
      <c r="M172" s="130"/>
      <c r="N172" s="130"/>
      <c r="O172" s="130"/>
      <c r="P172" s="130"/>
      <c r="Q172" s="130"/>
      <c r="R172" s="94"/>
      <c r="S172" s="26"/>
      <c r="T172" s="95"/>
      <c r="U172" s="96"/>
      <c r="V172" s="96"/>
      <c r="W172" s="96"/>
      <c r="X172" s="96"/>
      <c r="Y172" s="96"/>
      <c r="Z172" s="96"/>
      <c r="AA172" s="96"/>
      <c r="AB172" s="93"/>
    </row>
    <row r="173" spans="1:28" s="25" customFormat="1" ht="74.25" customHeight="1" x14ac:dyDescent="0.3">
      <c r="A173" s="129"/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30"/>
      <c r="M173" s="130"/>
      <c r="N173" s="130"/>
      <c r="O173" s="130"/>
      <c r="P173" s="130"/>
      <c r="Q173" s="130"/>
      <c r="R173" s="94"/>
      <c r="S173" s="26"/>
      <c r="T173" s="95"/>
      <c r="U173" s="96"/>
      <c r="V173" s="96"/>
      <c r="W173" s="96"/>
      <c r="X173" s="96"/>
      <c r="Y173" s="96"/>
      <c r="Z173" s="96"/>
      <c r="AA173" s="96"/>
      <c r="AB173" s="93"/>
    </row>
    <row r="174" spans="1:28" s="25" customFormat="1" ht="74.25" customHeight="1" x14ac:dyDescent="0.3">
      <c r="A174" s="129"/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30"/>
      <c r="M174" s="130"/>
      <c r="N174" s="130"/>
      <c r="O174" s="130"/>
      <c r="P174" s="130"/>
      <c r="Q174" s="130"/>
      <c r="R174" s="94"/>
      <c r="S174" s="26"/>
      <c r="T174" s="95"/>
      <c r="U174" s="96"/>
      <c r="V174" s="96"/>
      <c r="W174" s="96"/>
      <c r="X174" s="96"/>
      <c r="Y174" s="96"/>
      <c r="Z174" s="96"/>
      <c r="AA174" s="96"/>
      <c r="AB174" s="93"/>
    </row>
    <row r="175" spans="1:28" s="25" customFormat="1" ht="74.25" customHeight="1" x14ac:dyDescent="0.3">
      <c r="A175" s="129"/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30"/>
      <c r="M175" s="130"/>
      <c r="N175" s="130"/>
      <c r="O175" s="130"/>
      <c r="P175" s="130"/>
      <c r="Q175" s="130"/>
      <c r="R175" s="94"/>
      <c r="S175" s="26"/>
      <c r="T175" s="95"/>
      <c r="U175" s="96"/>
      <c r="V175" s="96"/>
      <c r="W175" s="96"/>
      <c r="X175" s="96"/>
      <c r="Y175" s="96"/>
      <c r="Z175" s="96"/>
      <c r="AA175" s="96"/>
      <c r="AB175" s="93"/>
    </row>
    <row r="176" spans="1:28" s="25" customFormat="1" ht="74.25" customHeight="1" x14ac:dyDescent="0.3">
      <c r="A176" s="129"/>
      <c r="B176" s="129"/>
      <c r="C176" s="129"/>
      <c r="D176" s="129"/>
      <c r="E176" s="129"/>
      <c r="F176" s="129"/>
      <c r="G176" s="129"/>
      <c r="H176" s="129"/>
      <c r="I176" s="129"/>
      <c r="J176" s="129"/>
      <c r="K176" s="129"/>
      <c r="L176" s="130"/>
      <c r="M176" s="130"/>
      <c r="N176" s="130"/>
      <c r="O176" s="130"/>
      <c r="P176" s="130"/>
      <c r="Q176" s="130"/>
      <c r="R176" s="94"/>
      <c r="S176" s="26"/>
      <c r="T176" s="95"/>
      <c r="U176" s="96"/>
      <c r="V176" s="96"/>
      <c r="W176" s="96"/>
      <c r="X176" s="96"/>
      <c r="Y176" s="96"/>
      <c r="Z176" s="96"/>
      <c r="AA176" s="96"/>
      <c r="AB176" s="93"/>
    </row>
    <row r="177" spans="1:28" s="25" customFormat="1" ht="74.25" customHeight="1" x14ac:dyDescent="0.3">
      <c r="A177" s="129"/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30"/>
      <c r="M177" s="130"/>
      <c r="N177" s="130"/>
      <c r="O177" s="130"/>
      <c r="P177" s="130"/>
      <c r="Q177" s="130"/>
      <c r="R177" s="94"/>
      <c r="S177" s="26"/>
      <c r="T177" s="95"/>
      <c r="U177" s="96"/>
      <c r="V177" s="96"/>
      <c r="W177" s="96"/>
      <c r="X177" s="96"/>
      <c r="Y177" s="96"/>
      <c r="Z177" s="96"/>
      <c r="AA177" s="96"/>
      <c r="AB177" s="93"/>
    </row>
    <row r="178" spans="1:28" s="25" customFormat="1" ht="74.25" customHeight="1" x14ac:dyDescent="0.3">
      <c r="A178" s="129"/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30"/>
      <c r="M178" s="130"/>
      <c r="N178" s="130"/>
      <c r="O178" s="130"/>
      <c r="P178" s="130"/>
      <c r="Q178" s="130"/>
      <c r="R178" s="94"/>
      <c r="S178" s="26"/>
      <c r="T178" s="95"/>
      <c r="U178" s="96"/>
      <c r="V178" s="96"/>
      <c r="W178" s="96"/>
      <c r="X178" s="96"/>
      <c r="Y178" s="96"/>
      <c r="Z178" s="96"/>
      <c r="AA178" s="96"/>
      <c r="AB178" s="93"/>
    </row>
    <row r="179" spans="1:28" s="25" customFormat="1" ht="74.25" customHeight="1" x14ac:dyDescent="0.3">
      <c r="A179" s="129"/>
      <c r="B179" s="129"/>
      <c r="C179" s="129"/>
      <c r="D179" s="129"/>
      <c r="E179" s="129"/>
      <c r="F179" s="129"/>
      <c r="G179" s="129"/>
      <c r="H179" s="129"/>
      <c r="I179" s="129"/>
      <c r="J179" s="129"/>
      <c r="K179" s="129"/>
      <c r="L179" s="130"/>
      <c r="M179" s="130"/>
      <c r="N179" s="130"/>
      <c r="O179" s="130"/>
      <c r="P179" s="130"/>
      <c r="Q179" s="130"/>
      <c r="R179" s="94"/>
      <c r="S179" s="26"/>
      <c r="T179" s="95"/>
      <c r="U179" s="96"/>
      <c r="V179" s="96"/>
      <c r="W179" s="96"/>
      <c r="X179" s="96"/>
      <c r="Y179" s="96"/>
      <c r="Z179" s="96"/>
      <c r="AA179" s="96"/>
      <c r="AB179" s="93"/>
    </row>
    <row r="180" spans="1:28" s="25" customFormat="1" ht="74.25" customHeight="1" x14ac:dyDescent="0.3">
      <c r="A180" s="131"/>
      <c r="B180" s="131"/>
      <c r="C180" s="131"/>
      <c r="D180" s="131"/>
      <c r="E180" s="131"/>
      <c r="F180" s="131"/>
      <c r="G180" s="131"/>
      <c r="H180" s="131"/>
      <c r="I180" s="131"/>
      <c r="J180" s="131"/>
      <c r="K180" s="131"/>
      <c r="L180" s="132"/>
      <c r="M180" s="132"/>
      <c r="N180" s="132"/>
      <c r="O180" s="132"/>
      <c r="P180" s="132"/>
      <c r="Q180" s="132"/>
      <c r="R180" s="97"/>
      <c r="S180" s="98"/>
      <c r="T180" s="3"/>
      <c r="U180" s="99"/>
      <c r="V180" s="99"/>
      <c r="W180" s="99"/>
      <c r="X180" s="99"/>
      <c r="Y180" s="99"/>
      <c r="Z180" s="99"/>
      <c r="AA180" s="99"/>
      <c r="AB180" s="93"/>
    </row>
    <row r="181" spans="1:28" s="25" customFormat="1" ht="74.25" customHeight="1" x14ac:dyDescent="0.3">
      <c r="A181" s="131"/>
      <c r="B181" s="131"/>
      <c r="C181" s="131"/>
      <c r="D181" s="131"/>
      <c r="E181" s="131"/>
      <c r="F181" s="131"/>
      <c r="G181" s="131"/>
      <c r="H181" s="131"/>
      <c r="I181" s="131"/>
      <c r="J181" s="131"/>
      <c r="K181" s="131"/>
      <c r="L181" s="132"/>
      <c r="M181" s="132"/>
      <c r="N181" s="132"/>
      <c r="O181" s="132"/>
      <c r="P181" s="132"/>
      <c r="Q181" s="132"/>
      <c r="R181" s="97"/>
      <c r="S181" s="98"/>
      <c r="T181" s="3"/>
      <c r="U181" s="99"/>
      <c r="V181" s="99"/>
      <c r="W181" s="99"/>
      <c r="X181" s="99"/>
      <c r="Y181" s="99"/>
      <c r="Z181" s="99"/>
      <c r="AA181" s="99"/>
      <c r="AB181" s="93"/>
    </row>
    <row r="182" spans="1:28" s="25" customFormat="1" ht="74.25" customHeight="1" x14ac:dyDescent="0.3">
      <c r="A182" s="131"/>
      <c r="B182" s="131"/>
      <c r="C182" s="131"/>
      <c r="D182" s="131"/>
      <c r="E182" s="131"/>
      <c r="F182" s="131"/>
      <c r="G182" s="131"/>
      <c r="H182" s="131"/>
      <c r="I182" s="131"/>
      <c r="J182" s="131"/>
      <c r="K182" s="131"/>
      <c r="L182" s="132"/>
      <c r="M182" s="132"/>
      <c r="N182" s="132"/>
      <c r="O182" s="132"/>
      <c r="P182" s="132"/>
      <c r="Q182" s="132"/>
      <c r="R182" s="97"/>
      <c r="S182" s="98"/>
      <c r="T182" s="3"/>
      <c r="U182" s="99"/>
      <c r="V182" s="99"/>
      <c r="W182" s="99"/>
      <c r="X182" s="99"/>
      <c r="Y182" s="99"/>
      <c r="Z182" s="99"/>
      <c r="AA182" s="99"/>
      <c r="AB182" s="93"/>
    </row>
    <row r="183" spans="1:28" s="25" customFormat="1" ht="74.25" customHeight="1" x14ac:dyDescent="0.3">
      <c r="A183" s="131"/>
      <c r="B183" s="131"/>
      <c r="C183" s="131"/>
      <c r="D183" s="131"/>
      <c r="E183" s="131"/>
      <c r="F183" s="131"/>
      <c r="G183" s="131"/>
      <c r="H183" s="131"/>
      <c r="I183" s="131"/>
      <c r="J183" s="131"/>
      <c r="K183" s="131"/>
      <c r="L183" s="132"/>
      <c r="M183" s="132"/>
      <c r="N183" s="132"/>
      <c r="O183" s="132"/>
      <c r="P183" s="132"/>
      <c r="Q183" s="132"/>
      <c r="R183" s="97"/>
      <c r="S183" s="98"/>
      <c r="T183" s="3"/>
      <c r="U183" s="99"/>
      <c r="V183" s="99"/>
      <c r="W183" s="99"/>
      <c r="X183" s="99"/>
      <c r="Y183" s="99"/>
      <c r="Z183" s="99"/>
      <c r="AA183" s="99"/>
      <c r="AB183" s="93"/>
    </row>
    <row r="184" spans="1:28" s="25" customFormat="1" ht="74.25" customHeight="1" x14ac:dyDescent="0.3">
      <c r="A184" s="131"/>
      <c r="B184" s="131"/>
      <c r="C184" s="131"/>
      <c r="D184" s="131"/>
      <c r="E184" s="131"/>
      <c r="F184" s="131"/>
      <c r="G184" s="131"/>
      <c r="H184" s="131"/>
      <c r="I184" s="131"/>
      <c r="J184" s="131"/>
      <c r="K184" s="131"/>
      <c r="L184" s="132"/>
      <c r="M184" s="132"/>
      <c r="N184" s="132"/>
      <c r="O184" s="132"/>
      <c r="P184" s="132"/>
      <c r="Q184" s="132"/>
      <c r="R184" s="97"/>
      <c r="S184" s="98"/>
      <c r="T184" s="3"/>
      <c r="U184" s="99"/>
      <c r="V184" s="99"/>
      <c r="W184" s="99"/>
      <c r="X184" s="99"/>
      <c r="Y184" s="99"/>
      <c r="Z184" s="99"/>
      <c r="AA184" s="99"/>
      <c r="AB184" s="93"/>
    </row>
    <row r="185" spans="1:28" s="25" customFormat="1" ht="74.25" customHeight="1" x14ac:dyDescent="0.3">
      <c r="A185" s="131"/>
      <c r="B185" s="131"/>
      <c r="C185" s="131"/>
      <c r="D185" s="131"/>
      <c r="E185" s="131"/>
      <c r="F185" s="131"/>
      <c r="G185" s="131"/>
      <c r="H185" s="131"/>
      <c r="I185" s="131"/>
      <c r="J185" s="131"/>
      <c r="K185" s="131"/>
      <c r="L185" s="132"/>
      <c r="M185" s="132"/>
      <c r="N185" s="132"/>
      <c r="O185" s="132"/>
      <c r="P185" s="132"/>
      <c r="Q185" s="132"/>
      <c r="R185" s="97"/>
      <c r="S185" s="98"/>
      <c r="T185" s="3"/>
      <c r="U185" s="99"/>
      <c r="V185" s="99"/>
      <c r="W185" s="99"/>
      <c r="X185" s="99"/>
      <c r="Y185" s="99"/>
      <c r="Z185" s="99"/>
      <c r="AA185" s="99"/>
      <c r="AB185" s="93"/>
    </row>
    <row r="186" spans="1:28" s="25" customFormat="1" ht="74.25" customHeight="1" x14ac:dyDescent="0.3">
      <c r="A186" s="131"/>
      <c r="B186" s="131"/>
      <c r="C186" s="131"/>
      <c r="D186" s="131"/>
      <c r="E186" s="131"/>
      <c r="F186" s="131"/>
      <c r="G186" s="131"/>
      <c r="H186" s="131"/>
      <c r="I186" s="131"/>
      <c r="J186" s="131"/>
      <c r="K186" s="131"/>
      <c r="L186" s="132"/>
      <c r="M186" s="132"/>
      <c r="N186" s="132"/>
      <c r="O186" s="132"/>
      <c r="P186" s="132"/>
      <c r="Q186" s="132"/>
      <c r="R186" s="97"/>
      <c r="S186" s="98"/>
      <c r="T186" s="3"/>
      <c r="U186" s="99"/>
      <c r="V186" s="99"/>
      <c r="W186" s="99"/>
      <c r="X186" s="99"/>
      <c r="Y186" s="99"/>
      <c r="Z186" s="99"/>
      <c r="AA186" s="99"/>
      <c r="AB186" s="93"/>
    </row>
    <row r="187" spans="1:28" s="25" customFormat="1" ht="74.25" customHeight="1" x14ac:dyDescent="0.3">
      <c r="A187" s="133"/>
      <c r="B187" s="133"/>
      <c r="C187" s="133"/>
      <c r="D187" s="133"/>
      <c r="E187" s="133"/>
      <c r="F187" s="133"/>
      <c r="G187" s="133"/>
      <c r="H187" s="133"/>
      <c r="I187" s="133"/>
      <c r="J187" s="133"/>
      <c r="K187" s="133"/>
      <c r="L187" s="134"/>
      <c r="M187" s="134"/>
      <c r="N187" s="134"/>
      <c r="O187" s="134"/>
      <c r="P187" s="134"/>
      <c r="Q187" s="134"/>
      <c r="R187" s="1"/>
      <c r="S187" s="2"/>
      <c r="T187" s="3"/>
      <c r="U187" s="4"/>
      <c r="V187" s="4"/>
      <c r="W187" s="4"/>
      <c r="X187" s="4"/>
      <c r="Y187" s="4"/>
      <c r="Z187" s="4"/>
      <c r="AA187" s="4"/>
      <c r="AB187" s="93"/>
    </row>
    <row r="188" spans="1:28" s="25" customFormat="1" ht="74.25" customHeight="1" x14ac:dyDescent="0.3">
      <c r="A188" s="133"/>
      <c r="B188" s="133"/>
      <c r="C188" s="133"/>
      <c r="D188" s="133"/>
      <c r="E188" s="133"/>
      <c r="F188" s="133"/>
      <c r="G188" s="133"/>
      <c r="H188" s="133"/>
      <c r="I188" s="133"/>
      <c r="J188" s="133"/>
      <c r="K188" s="133"/>
      <c r="L188" s="134"/>
      <c r="M188" s="134"/>
      <c r="N188" s="134"/>
      <c r="O188" s="134"/>
      <c r="P188" s="134"/>
      <c r="Q188" s="134"/>
      <c r="R188" s="1"/>
      <c r="S188" s="2"/>
      <c r="T188" s="3"/>
      <c r="U188" s="4"/>
      <c r="V188" s="4"/>
      <c r="W188" s="4"/>
      <c r="X188" s="4"/>
      <c r="Y188" s="4"/>
      <c r="Z188" s="4"/>
      <c r="AA188" s="4"/>
      <c r="AB188" s="93"/>
    </row>
    <row r="189" spans="1:28" s="25" customFormat="1" ht="74.25" customHeight="1" x14ac:dyDescent="0.3">
      <c r="A189" s="133"/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4"/>
      <c r="M189" s="134"/>
      <c r="N189" s="134"/>
      <c r="O189" s="134"/>
      <c r="P189" s="134"/>
      <c r="Q189" s="134"/>
      <c r="R189" s="1"/>
      <c r="S189" s="2"/>
      <c r="T189" s="3"/>
      <c r="U189" s="4"/>
      <c r="V189" s="4"/>
      <c r="W189" s="4"/>
      <c r="X189" s="4"/>
      <c r="Y189" s="4"/>
      <c r="Z189" s="4"/>
      <c r="AA189" s="4"/>
      <c r="AB189" s="93"/>
    </row>
    <row r="190" spans="1:28" s="25" customFormat="1" ht="74.25" customHeight="1" x14ac:dyDescent="0.3">
      <c r="A190" s="133"/>
      <c r="B190" s="133"/>
      <c r="C190" s="133"/>
      <c r="D190" s="133"/>
      <c r="E190" s="133"/>
      <c r="F190" s="133"/>
      <c r="G190" s="133"/>
      <c r="H190" s="133"/>
      <c r="I190" s="133"/>
      <c r="J190" s="133"/>
      <c r="K190" s="133"/>
      <c r="L190" s="134"/>
      <c r="M190" s="134"/>
      <c r="N190" s="134"/>
      <c r="O190" s="134"/>
      <c r="P190" s="134"/>
      <c r="Q190" s="134"/>
      <c r="R190" s="1"/>
      <c r="S190" s="2"/>
      <c r="T190" s="3"/>
      <c r="U190" s="4"/>
      <c r="V190" s="4"/>
      <c r="W190" s="4"/>
      <c r="X190" s="4"/>
      <c r="Y190" s="4"/>
      <c r="Z190" s="4"/>
      <c r="AA190" s="4"/>
      <c r="AB190" s="93"/>
    </row>
    <row r="191" spans="1:28" s="25" customFormat="1" ht="74.25" customHeight="1" x14ac:dyDescent="0.3">
      <c r="A191" s="133"/>
      <c r="B191" s="133"/>
      <c r="C191" s="133"/>
      <c r="D191" s="133"/>
      <c r="E191" s="133"/>
      <c r="F191" s="133"/>
      <c r="G191" s="133"/>
      <c r="H191" s="133"/>
      <c r="I191" s="133"/>
      <c r="J191" s="133"/>
      <c r="K191" s="133"/>
      <c r="L191" s="134"/>
      <c r="M191" s="134"/>
      <c r="N191" s="134"/>
      <c r="O191" s="134"/>
      <c r="P191" s="134"/>
      <c r="Q191" s="134"/>
      <c r="R191" s="1"/>
      <c r="S191" s="2"/>
      <c r="T191" s="3"/>
      <c r="U191" s="4"/>
      <c r="V191" s="4"/>
      <c r="W191" s="4"/>
      <c r="X191" s="4"/>
      <c r="Y191" s="4"/>
      <c r="Z191" s="4"/>
      <c r="AA191" s="4"/>
      <c r="AB191" s="93"/>
    </row>
    <row r="192" spans="1:28" s="25" customFormat="1" ht="74.25" customHeight="1" x14ac:dyDescent="0.3">
      <c r="A192" s="133"/>
      <c r="B192" s="133"/>
      <c r="C192" s="133"/>
      <c r="D192" s="133"/>
      <c r="E192" s="133"/>
      <c r="F192" s="133"/>
      <c r="G192" s="133"/>
      <c r="H192" s="133"/>
      <c r="I192" s="133"/>
      <c r="J192" s="133"/>
      <c r="K192" s="133"/>
      <c r="L192" s="134"/>
      <c r="M192" s="134"/>
      <c r="N192" s="134"/>
      <c r="O192" s="134"/>
      <c r="P192" s="134"/>
      <c r="Q192" s="134"/>
      <c r="R192" s="1"/>
      <c r="S192" s="2"/>
      <c r="T192" s="3"/>
      <c r="U192" s="4"/>
      <c r="V192" s="4"/>
      <c r="W192" s="4"/>
      <c r="X192" s="4"/>
      <c r="Y192" s="4"/>
      <c r="Z192" s="4"/>
      <c r="AA192" s="4"/>
      <c r="AB192" s="93"/>
    </row>
    <row r="193" spans="1:28" s="25" customFormat="1" ht="74.25" customHeight="1" x14ac:dyDescent="0.3">
      <c r="A193" s="133"/>
      <c r="B193" s="133"/>
      <c r="C193" s="133"/>
      <c r="D193" s="133"/>
      <c r="E193" s="133"/>
      <c r="F193" s="133"/>
      <c r="G193" s="133"/>
      <c r="H193" s="133"/>
      <c r="I193" s="133"/>
      <c r="J193" s="133"/>
      <c r="K193" s="133"/>
      <c r="L193" s="134"/>
      <c r="M193" s="134"/>
      <c r="N193" s="134"/>
      <c r="O193" s="134"/>
      <c r="P193" s="134"/>
      <c r="Q193" s="134"/>
      <c r="R193" s="1"/>
      <c r="S193" s="2"/>
      <c r="T193" s="3"/>
      <c r="U193" s="4"/>
      <c r="V193" s="4"/>
      <c r="W193" s="4"/>
      <c r="X193" s="4"/>
      <c r="Y193" s="4"/>
      <c r="Z193" s="4"/>
      <c r="AA193" s="4"/>
      <c r="AB193" s="93"/>
    </row>
    <row r="194" spans="1:28" s="25" customFormat="1" ht="74.25" customHeight="1" x14ac:dyDescent="0.3">
      <c r="A194" s="133"/>
      <c r="B194" s="133"/>
      <c r="C194" s="133"/>
      <c r="D194" s="133"/>
      <c r="E194" s="133"/>
      <c r="F194" s="133"/>
      <c r="G194" s="133"/>
      <c r="H194" s="133"/>
      <c r="I194" s="133"/>
      <c r="J194" s="133"/>
      <c r="K194" s="133"/>
      <c r="L194" s="134"/>
      <c r="M194" s="134"/>
      <c r="N194" s="134"/>
      <c r="O194" s="134"/>
      <c r="P194" s="134"/>
      <c r="Q194" s="134"/>
      <c r="R194" s="1"/>
      <c r="S194" s="2"/>
      <c r="T194" s="3"/>
      <c r="U194" s="4"/>
      <c r="V194" s="4"/>
      <c r="W194" s="4"/>
      <c r="X194" s="4"/>
      <c r="Y194" s="4"/>
      <c r="Z194" s="4"/>
      <c r="AA194" s="4"/>
      <c r="AB194" s="93"/>
    </row>
    <row r="195" spans="1:28" s="25" customFormat="1" ht="74.25" customHeight="1" x14ac:dyDescent="0.3">
      <c r="A195" s="133"/>
      <c r="B195" s="133"/>
      <c r="C195" s="133"/>
      <c r="D195" s="133"/>
      <c r="E195" s="133"/>
      <c r="F195" s="133"/>
      <c r="G195" s="133"/>
      <c r="H195" s="133"/>
      <c r="I195" s="133"/>
      <c r="J195" s="133"/>
      <c r="K195" s="133"/>
      <c r="L195" s="134"/>
      <c r="M195" s="134"/>
      <c r="N195" s="134"/>
      <c r="O195" s="134"/>
      <c r="P195" s="134"/>
      <c r="Q195" s="134"/>
      <c r="R195" s="1"/>
      <c r="S195" s="2"/>
      <c r="T195" s="3"/>
      <c r="U195" s="4"/>
      <c r="V195" s="4"/>
      <c r="W195" s="4"/>
      <c r="X195" s="4"/>
      <c r="Y195" s="4"/>
      <c r="Z195" s="4"/>
      <c r="AA195" s="4"/>
      <c r="AB195" s="93"/>
    </row>
    <row r="196" spans="1:28" s="25" customFormat="1" ht="74.25" customHeight="1" x14ac:dyDescent="0.3">
      <c r="A196" s="133"/>
      <c r="B196" s="133"/>
      <c r="C196" s="133"/>
      <c r="D196" s="133"/>
      <c r="E196" s="133"/>
      <c r="F196" s="133"/>
      <c r="G196" s="133"/>
      <c r="H196" s="133"/>
      <c r="I196" s="133"/>
      <c r="J196" s="133"/>
      <c r="K196" s="133"/>
      <c r="L196" s="134"/>
      <c r="M196" s="134"/>
      <c r="N196" s="134"/>
      <c r="O196" s="134"/>
      <c r="P196" s="134"/>
      <c r="Q196" s="134"/>
      <c r="R196" s="1"/>
      <c r="S196" s="2"/>
      <c r="T196" s="3"/>
      <c r="U196" s="4"/>
      <c r="V196" s="4"/>
      <c r="W196" s="4"/>
      <c r="X196" s="4"/>
      <c r="Y196" s="4"/>
      <c r="Z196" s="4"/>
      <c r="AA196" s="4"/>
      <c r="AB196" s="93"/>
    </row>
    <row r="197" spans="1:28" s="15" customFormat="1" ht="74.25" customHeight="1" x14ac:dyDescent="0.3">
      <c r="A197" s="133"/>
      <c r="B197" s="133"/>
      <c r="C197" s="133"/>
      <c r="D197" s="133"/>
      <c r="E197" s="133"/>
      <c r="F197" s="133"/>
      <c r="G197" s="133"/>
      <c r="H197" s="133"/>
      <c r="I197" s="133"/>
      <c r="J197" s="133"/>
      <c r="K197" s="133"/>
      <c r="L197" s="134"/>
      <c r="M197" s="134"/>
      <c r="N197" s="134"/>
      <c r="O197" s="134"/>
      <c r="P197" s="134"/>
      <c r="Q197" s="134"/>
      <c r="R197" s="1"/>
      <c r="S197" s="2"/>
      <c r="T197" s="3"/>
      <c r="U197" s="4"/>
      <c r="V197" s="4"/>
      <c r="W197" s="4"/>
      <c r="X197" s="4"/>
      <c r="Y197" s="4"/>
      <c r="Z197" s="4"/>
      <c r="AA197" s="4"/>
      <c r="AB197" s="93"/>
    </row>
    <row r="198" spans="1:28" s="15" customFormat="1" ht="74.25" customHeight="1" x14ac:dyDescent="0.3">
      <c r="A198" s="133"/>
      <c r="B198" s="133"/>
      <c r="C198" s="133"/>
      <c r="D198" s="133"/>
      <c r="E198" s="133"/>
      <c r="F198" s="133"/>
      <c r="G198" s="133"/>
      <c r="H198" s="133"/>
      <c r="I198" s="133"/>
      <c r="J198" s="133"/>
      <c r="K198" s="133"/>
      <c r="L198" s="134"/>
      <c r="M198" s="134"/>
      <c r="N198" s="134"/>
      <c r="O198" s="134"/>
      <c r="P198" s="134"/>
      <c r="Q198" s="134"/>
      <c r="R198" s="1"/>
      <c r="S198" s="2"/>
      <c r="T198" s="3"/>
      <c r="U198" s="4"/>
      <c r="V198" s="4"/>
      <c r="W198" s="4"/>
      <c r="X198" s="4"/>
      <c r="Y198" s="4"/>
      <c r="Z198" s="4"/>
      <c r="AA198" s="4"/>
      <c r="AB198" s="93"/>
    </row>
    <row r="199" spans="1:28" s="15" customFormat="1" ht="74.25" customHeight="1" x14ac:dyDescent="0.3">
      <c r="A199" s="133"/>
      <c r="B199" s="133"/>
      <c r="C199" s="133"/>
      <c r="D199" s="133"/>
      <c r="E199" s="133"/>
      <c r="F199" s="133"/>
      <c r="G199" s="133"/>
      <c r="H199" s="133"/>
      <c r="I199" s="133"/>
      <c r="J199" s="133"/>
      <c r="K199" s="133"/>
      <c r="L199" s="134"/>
      <c r="M199" s="134"/>
      <c r="N199" s="134"/>
      <c r="O199" s="134"/>
      <c r="P199" s="134"/>
      <c r="Q199" s="134"/>
      <c r="R199" s="1"/>
      <c r="S199" s="2"/>
      <c r="T199" s="3"/>
      <c r="U199" s="4"/>
      <c r="V199" s="4"/>
      <c r="W199" s="4"/>
      <c r="X199" s="4"/>
      <c r="Y199" s="4"/>
      <c r="Z199" s="4"/>
      <c r="AA199" s="4"/>
      <c r="AB199" s="93"/>
    </row>
    <row r="200" spans="1:28" s="15" customFormat="1" ht="74.25" customHeight="1" x14ac:dyDescent="0.3">
      <c r="A200" s="133"/>
      <c r="B200" s="133"/>
      <c r="C200" s="133"/>
      <c r="D200" s="133"/>
      <c r="E200" s="133"/>
      <c r="F200" s="133"/>
      <c r="G200" s="133"/>
      <c r="H200" s="133"/>
      <c r="I200" s="133"/>
      <c r="J200" s="133"/>
      <c r="K200" s="133"/>
      <c r="L200" s="134"/>
      <c r="M200" s="134"/>
      <c r="N200" s="134"/>
      <c r="O200" s="134"/>
      <c r="P200" s="134"/>
      <c r="Q200" s="134"/>
      <c r="R200" s="1"/>
      <c r="S200" s="2"/>
      <c r="T200" s="3"/>
      <c r="U200" s="4"/>
      <c r="V200" s="4"/>
      <c r="W200" s="4"/>
      <c r="X200" s="4"/>
      <c r="Y200" s="4"/>
      <c r="Z200" s="4"/>
      <c r="AA200" s="4"/>
      <c r="AB200" s="93"/>
    </row>
    <row r="201" spans="1:28" s="15" customFormat="1" ht="74.25" customHeight="1" x14ac:dyDescent="0.3">
      <c r="A201" s="133"/>
      <c r="B201" s="133"/>
      <c r="C201" s="133"/>
      <c r="D201" s="133"/>
      <c r="E201" s="133"/>
      <c r="F201" s="133"/>
      <c r="G201" s="133"/>
      <c r="H201" s="133"/>
      <c r="I201" s="133"/>
      <c r="J201" s="133"/>
      <c r="K201" s="133"/>
      <c r="L201" s="134"/>
      <c r="M201" s="134"/>
      <c r="N201" s="134"/>
      <c r="O201" s="134"/>
      <c r="P201" s="134"/>
      <c r="Q201" s="134"/>
      <c r="R201" s="1"/>
      <c r="S201" s="2"/>
      <c r="T201" s="3"/>
      <c r="U201" s="4"/>
      <c r="V201" s="4"/>
      <c r="W201" s="4"/>
      <c r="X201" s="4"/>
      <c r="Y201" s="4"/>
      <c r="Z201" s="4"/>
      <c r="AA201" s="4"/>
      <c r="AB201" s="93"/>
    </row>
    <row r="202" spans="1:28" s="15" customFormat="1" ht="74.25" customHeight="1" x14ac:dyDescent="0.3">
      <c r="A202" s="133"/>
      <c r="B202" s="133"/>
      <c r="C202" s="133"/>
      <c r="D202" s="133"/>
      <c r="E202" s="133"/>
      <c r="F202" s="133"/>
      <c r="G202" s="133"/>
      <c r="H202" s="133"/>
      <c r="I202" s="133"/>
      <c r="J202" s="133"/>
      <c r="K202" s="133"/>
      <c r="L202" s="134"/>
      <c r="M202" s="134"/>
      <c r="N202" s="134"/>
      <c r="O202" s="134"/>
      <c r="P202" s="134"/>
      <c r="Q202" s="134"/>
      <c r="R202" s="1"/>
      <c r="S202" s="2"/>
      <c r="T202" s="3"/>
      <c r="U202" s="4"/>
      <c r="V202" s="4"/>
      <c r="W202" s="4"/>
      <c r="X202" s="4"/>
      <c r="Y202" s="4"/>
      <c r="Z202" s="4"/>
      <c r="AA202" s="4"/>
      <c r="AB202" s="93"/>
    </row>
    <row r="203" spans="1:28" s="15" customFormat="1" ht="74.25" customHeight="1" x14ac:dyDescent="0.3">
      <c r="A203" s="133"/>
      <c r="B203" s="133"/>
      <c r="C203" s="133"/>
      <c r="D203" s="133"/>
      <c r="E203" s="133"/>
      <c r="F203" s="133"/>
      <c r="G203" s="133"/>
      <c r="H203" s="133"/>
      <c r="I203" s="133"/>
      <c r="J203" s="133"/>
      <c r="K203" s="133"/>
      <c r="L203" s="134"/>
      <c r="M203" s="134"/>
      <c r="N203" s="134"/>
      <c r="O203" s="134"/>
      <c r="P203" s="134"/>
      <c r="Q203" s="134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93"/>
    </row>
    <row r="204" spans="1:28" s="15" customFormat="1" ht="74.25" customHeight="1" x14ac:dyDescent="0.3">
      <c r="A204" s="133"/>
      <c r="B204" s="133"/>
      <c r="C204" s="133"/>
      <c r="D204" s="133"/>
      <c r="E204" s="133"/>
      <c r="F204" s="133"/>
      <c r="G204" s="133"/>
      <c r="H204" s="133"/>
      <c r="I204" s="133"/>
      <c r="J204" s="133"/>
      <c r="K204" s="133"/>
      <c r="L204" s="134"/>
      <c r="M204" s="134"/>
      <c r="N204" s="134"/>
      <c r="O204" s="134"/>
      <c r="P204" s="134"/>
      <c r="Q204" s="134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93"/>
    </row>
    <row r="205" spans="1:28" s="15" customFormat="1" ht="74.25" customHeight="1" x14ac:dyDescent="0.3">
      <c r="A205" s="133"/>
      <c r="B205" s="133"/>
      <c r="C205" s="133"/>
      <c r="D205" s="133"/>
      <c r="E205" s="133"/>
      <c r="F205" s="133"/>
      <c r="G205" s="133"/>
      <c r="H205" s="133"/>
      <c r="I205" s="133"/>
      <c r="J205" s="133"/>
      <c r="K205" s="133"/>
      <c r="L205" s="134"/>
      <c r="M205" s="134"/>
      <c r="N205" s="134"/>
      <c r="O205" s="134"/>
      <c r="P205" s="134"/>
      <c r="Q205" s="134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93"/>
    </row>
    <row r="206" spans="1:28" s="15" customFormat="1" ht="74.25" customHeight="1" x14ac:dyDescent="0.3">
      <c r="A206" s="133"/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4"/>
      <c r="M206" s="134"/>
      <c r="N206" s="134"/>
      <c r="O206" s="134"/>
      <c r="P206" s="134"/>
      <c r="Q206" s="134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93"/>
    </row>
    <row r="207" spans="1:28" s="15" customFormat="1" ht="74.25" customHeight="1" x14ac:dyDescent="0.3">
      <c r="A207" s="133"/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4"/>
      <c r="M207" s="134"/>
      <c r="N207" s="134"/>
      <c r="O207" s="134"/>
      <c r="P207" s="134"/>
      <c r="Q207" s="134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93"/>
    </row>
    <row r="208" spans="1:28" s="15" customFormat="1" ht="74.25" customHeight="1" x14ac:dyDescent="0.3">
      <c r="A208" s="133"/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4"/>
      <c r="M208" s="134"/>
      <c r="N208" s="134"/>
      <c r="O208" s="134"/>
      <c r="P208" s="134"/>
      <c r="Q208" s="134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93"/>
    </row>
    <row r="209" spans="1:28" s="15" customFormat="1" ht="74.25" customHeight="1" x14ac:dyDescent="0.3">
      <c r="A209" s="133"/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4"/>
      <c r="M209" s="134"/>
      <c r="N209" s="134"/>
      <c r="O209" s="134"/>
      <c r="P209" s="134"/>
      <c r="Q209" s="134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93"/>
    </row>
    <row r="210" spans="1:28" s="15" customFormat="1" ht="74.25" customHeight="1" x14ac:dyDescent="0.3">
      <c r="A210" s="133"/>
      <c r="B210" s="133"/>
      <c r="C210" s="133"/>
      <c r="D210" s="133"/>
      <c r="E210" s="133"/>
      <c r="F210" s="133"/>
      <c r="G210" s="133"/>
      <c r="H210" s="133"/>
      <c r="I210" s="133"/>
      <c r="J210" s="133"/>
      <c r="K210" s="133"/>
      <c r="L210" s="134"/>
      <c r="M210" s="134"/>
      <c r="N210" s="134"/>
      <c r="O210" s="134"/>
      <c r="P210" s="134"/>
      <c r="Q210" s="134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93"/>
    </row>
    <row r="211" spans="1:28" s="15" customFormat="1" ht="74.25" customHeight="1" x14ac:dyDescent="0.3">
      <c r="A211" s="133"/>
      <c r="B211" s="133"/>
      <c r="C211" s="133"/>
      <c r="D211" s="133"/>
      <c r="E211" s="133"/>
      <c r="F211" s="133"/>
      <c r="G211" s="133"/>
      <c r="H211" s="133"/>
      <c r="I211" s="133"/>
      <c r="J211" s="133"/>
      <c r="K211" s="133"/>
      <c r="L211" s="134"/>
      <c r="M211" s="134"/>
      <c r="N211" s="134"/>
      <c r="O211" s="134"/>
      <c r="P211" s="134"/>
      <c r="Q211" s="134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93"/>
    </row>
    <row r="212" spans="1:28" s="15" customFormat="1" ht="74.25" customHeight="1" x14ac:dyDescent="0.3">
      <c r="A212" s="133"/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4"/>
      <c r="M212" s="134"/>
      <c r="N212" s="134"/>
      <c r="O212" s="134"/>
      <c r="P212" s="134"/>
      <c r="Q212" s="134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93"/>
    </row>
    <row r="213" spans="1:28" s="15" customFormat="1" ht="74.25" customHeight="1" x14ac:dyDescent="0.3">
      <c r="A213" s="133"/>
      <c r="B213" s="133"/>
      <c r="C213" s="133"/>
      <c r="D213" s="133"/>
      <c r="E213" s="133"/>
      <c r="F213" s="133"/>
      <c r="G213" s="133"/>
      <c r="H213" s="133"/>
      <c r="I213" s="133"/>
      <c r="J213" s="133"/>
      <c r="K213" s="133"/>
      <c r="L213" s="134"/>
      <c r="M213" s="134"/>
      <c r="N213" s="134"/>
      <c r="O213" s="134"/>
      <c r="P213" s="134"/>
      <c r="Q213" s="134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93"/>
    </row>
    <row r="214" spans="1:28" s="15" customFormat="1" ht="74.25" customHeight="1" x14ac:dyDescent="0.3">
      <c r="A214" s="133"/>
      <c r="B214" s="133"/>
      <c r="C214" s="133"/>
      <c r="D214" s="133"/>
      <c r="E214" s="133"/>
      <c r="F214" s="133"/>
      <c r="G214" s="133"/>
      <c r="H214" s="133"/>
      <c r="I214" s="133"/>
      <c r="J214" s="133"/>
      <c r="K214" s="133"/>
      <c r="L214" s="134"/>
      <c r="M214" s="134"/>
      <c r="N214" s="134"/>
      <c r="O214" s="134"/>
      <c r="P214" s="134"/>
      <c r="Q214" s="134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93"/>
    </row>
    <row r="215" spans="1:28" s="15" customFormat="1" ht="74.25" customHeight="1" x14ac:dyDescent="0.3">
      <c r="A215" s="133"/>
      <c r="B215" s="133"/>
      <c r="C215" s="133"/>
      <c r="D215" s="133"/>
      <c r="E215" s="133"/>
      <c r="F215" s="133"/>
      <c r="G215" s="133"/>
      <c r="H215" s="133"/>
      <c r="I215" s="133"/>
      <c r="J215" s="133"/>
      <c r="K215" s="133"/>
      <c r="L215" s="134"/>
      <c r="M215" s="134"/>
      <c r="N215" s="134"/>
      <c r="O215" s="134"/>
      <c r="P215" s="134"/>
      <c r="Q215" s="134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93"/>
    </row>
    <row r="216" spans="1:28" s="15" customFormat="1" ht="74.25" customHeight="1" x14ac:dyDescent="0.3">
      <c r="A216" s="133"/>
      <c r="B216" s="133"/>
      <c r="C216" s="133"/>
      <c r="D216" s="133"/>
      <c r="E216" s="133"/>
      <c r="F216" s="133"/>
      <c r="G216" s="133"/>
      <c r="H216" s="133"/>
      <c r="I216" s="133"/>
      <c r="J216" s="133"/>
      <c r="K216" s="133"/>
      <c r="L216" s="134"/>
      <c r="M216" s="134"/>
      <c r="N216" s="134"/>
      <c r="O216" s="134"/>
      <c r="P216" s="134"/>
      <c r="Q216" s="134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93"/>
    </row>
    <row r="217" spans="1:28" s="15" customFormat="1" ht="74.25" customHeight="1" x14ac:dyDescent="0.3">
      <c r="A217" s="133"/>
      <c r="B217" s="133"/>
      <c r="C217" s="133"/>
      <c r="D217" s="133"/>
      <c r="E217" s="133"/>
      <c r="F217" s="133"/>
      <c r="G217" s="133"/>
      <c r="H217" s="133"/>
      <c r="I217" s="133"/>
      <c r="J217" s="133"/>
      <c r="K217" s="133"/>
      <c r="L217" s="134"/>
      <c r="M217" s="134"/>
      <c r="N217" s="134"/>
      <c r="O217" s="134"/>
      <c r="P217" s="134"/>
      <c r="Q217" s="134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93"/>
    </row>
    <row r="218" spans="1:28" s="15" customFormat="1" ht="74.25" customHeight="1" x14ac:dyDescent="0.3">
      <c r="A218" s="133"/>
      <c r="B218" s="133"/>
      <c r="C218" s="133"/>
      <c r="D218" s="133"/>
      <c r="E218" s="133"/>
      <c r="F218" s="133"/>
      <c r="G218" s="133"/>
      <c r="H218" s="133"/>
      <c r="I218" s="133"/>
      <c r="J218" s="133"/>
      <c r="K218" s="133"/>
      <c r="L218" s="134"/>
      <c r="M218" s="134"/>
      <c r="N218" s="134"/>
      <c r="O218" s="134"/>
      <c r="P218" s="134"/>
      <c r="Q218" s="134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93"/>
    </row>
    <row r="219" spans="1:28" s="15" customFormat="1" ht="74.25" customHeight="1" x14ac:dyDescent="0.3">
      <c r="A219" s="133"/>
      <c r="B219" s="133"/>
      <c r="C219" s="133"/>
      <c r="D219" s="133"/>
      <c r="E219" s="133"/>
      <c r="F219" s="133"/>
      <c r="G219" s="133"/>
      <c r="H219" s="133"/>
      <c r="I219" s="133"/>
      <c r="J219" s="133"/>
      <c r="K219" s="133"/>
      <c r="L219" s="134"/>
      <c r="M219" s="134"/>
      <c r="N219" s="134"/>
      <c r="O219" s="134"/>
      <c r="P219" s="134"/>
      <c r="Q219" s="134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93"/>
    </row>
    <row r="220" spans="1:28" s="15" customFormat="1" ht="74.25" customHeight="1" x14ac:dyDescent="0.3">
      <c r="A220" s="133"/>
      <c r="B220" s="133"/>
      <c r="C220" s="133"/>
      <c r="D220" s="133"/>
      <c r="E220" s="133"/>
      <c r="F220" s="133"/>
      <c r="G220" s="133"/>
      <c r="H220" s="133"/>
      <c r="I220" s="133"/>
      <c r="J220" s="133"/>
      <c r="K220" s="133"/>
      <c r="L220" s="134"/>
      <c r="M220" s="134"/>
      <c r="N220" s="134"/>
      <c r="O220" s="134"/>
      <c r="P220" s="134"/>
      <c r="Q220" s="134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93"/>
    </row>
    <row r="221" spans="1:28" s="15" customFormat="1" ht="74.25" customHeight="1" x14ac:dyDescent="0.3">
      <c r="A221" s="133"/>
      <c r="B221" s="133"/>
      <c r="C221" s="133"/>
      <c r="D221" s="133"/>
      <c r="E221" s="133"/>
      <c r="F221" s="133"/>
      <c r="G221" s="133"/>
      <c r="H221" s="133"/>
      <c r="I221" s="133"/>
      <c r="J221" s="133"/>
      <c r="K221" s="133"/>
      <c r="L221" s="134"/>
      <c r="M221" s="134"/>
      <c r="N221" s="134"/>
      <c r="O221" s="134"/>
      <c r="P221" s="134"/>
      <c r="Q221" s="134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93"/>
    </row>
    <row r="222" spans="1:28" s="15" customFormat="1" ht="74.25" customHeight="1" x14ac:dyDescent="0.3">
      <c r="A222" s="133"/>
      <c r="B222" s="133"/>
      <c r="C222" s="133"/>
      <c r="D222" s="133"/>
      <c r="E222" s="133"/>
      <c r="F222" s="133"/>
      <c r="G222" s="133"/>
      <c r="H222" s="133"/>
      <c r="I222" s="133"/>
      <c r="J222" s="133"/>
      <c r="K222" s="133"/>
      <c r="L222" s="134"/>
      <c r="M222" s="134"/>
      <c r="N222" s="134"/>
      <c r="O222" s="134"/>
      <c r="P222" s="134"/>
      <c r="Q222" s="134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93"/>
    </row>
    <row r="223" spans="1:28" s="15" customFormat="1" ht="74.25" customHeight="1" x14ac:dyDescent="0.3">
      <c r="A223" s="133"/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4"/>
      <c r="M223" s="134"/>
      <c r="N223" s="134"/>
      <c r="O223" s="134"/>
      <c r="P223" s="134"/>
      <c r="Q223" s="134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93"/>
    </row>
    <row r="224" spans="1:28" s="15" customFormat="1" ht="74.25" customHeight="1" x14ac:dyDescent="0.3">
      <c r="A224" s="133"/>
      <c r="B224" s="133"/>
      <c r="C224" s="133"/>
      <c r="D224" s="133"/>
      <c r="E224" s="133"/>
      <c r="F224" s="133"/>
      <c r="G224" s="133"/>
      <c r="H224" s="133"/>
      <c r="I224" s="133"/>
      <c r="J224" s="133"/>
      <c r="K224" s="133"/>
      <c r="L224" s="134"/>
      <c r="M224" s="134"/>
      <c r="N224" s="134"/>
      <c r="O224" s="134"/>
      <c r="P224" s="134"/>
      <c r="Q224" s="134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93"/>
    </row>
    <row r="225" spans="1:28" s="15" customFormat="1" ht="74.25" customHeight="1" x14ac:dyDescent="0.3">
      <c r="A225" s="133"/>
      <c r="B225" s="133"/>
      <c r="C225" s="133"/>
      <c r="D225" s="133"/>
      <c r="E225" s="133"/>
      <c r="F225" s="133"/>
      <c r="G225" s="133"/>
      <c r="H225" s="133"/>
      <c r="I225" s="133"/>
      <c r="J225" s="133"/>
      <c r="K225" s="133"/>
      <c r="L225" s="134"/>
      <c r="M225" s="134"/>
      <c r="N225" s="134"/>
      <c r="O225" s="134"/>
      <c r="P225" s="134"/>
      <c r="Q225" s="134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93"/>
    </row>
    <row r="226" spans="1:28" s="15" customFormat="1" ht="74.25" customHeight="1" x14ac:dyDescent="0.3">
      <c r="A226" s="133"/>
      <c r="B226" s="133"/>
      <c r="C226" s="133"/>
      <c r="D226" s="133"/>
      <c r="E226" s="133"/>
      <c r="F226" s="133"/>
      <c r="G226" s="133"/>
      <c r="H226" s="133"/>
      <c r="I226" s="133"/>
      <c r="J226" s="133"/>
      <c r="K226" s="133"/>
      <c r="L226" s="134"/>
      <c r="M226" s="134"/>
      <c r="N226" s="134"/>
      <c r="O226" s="134"/>
      <c r="P226" s="134"/>
      <c r="Q226" s="134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93"/>
    </row>
    <row r="227" spans="1:28" s="15" customFormat="1" ht="74.25" customHeight="1" x14ac:dyDescent="0.3">
      <c r="A227" s="133"/>
      <c r="B227" s="133"/>
      <c r="C227" s="133"/>
      <c r="D227" s="133"/>
      <c r="E227" s="133"/>
      <c r="F227" s="133"/>
      <c r="G227" s="133"/>
      <c r="H227" s="133"/>
      <c r="I227" s="133"/>
      <c r="J227" s="133"/>
      <c r="K227" s="133"/>
      <c r="L227" s="134"/>
      <c r="M227" s="134"/>
      <c r="N227" s="134"/>
      <c r="O227" s="134"/>
      <c r="P227" s="134"/>
      <c r="Q227" s="134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93"/>
    </row>
    <row r="228" spans="1:28" s="15" customFormat="1" ht="74.25" customHeight="1" x14ac:dyDescent="0.3">
      <c r="A228" s="133"/>
      <c r="B228" s="133"/>
      <c r="C228" s="133"/>
      <c r="D228" s="133"/>
      <c r="E228" s="133"/>
      <c r="F228" s="133"/>
      <c r="G228" s="133"/>
      <c r="H228" s="133"/>
      <c r="I228" s="133"/>
      <c r="J228" s="133"/>
      <c r="K228" s="133"/>
      <c r="L228" s="134"/>
      <c r="M228" s="134"/>
      <c r="N228" s="134"/>
      <c r="O228" s="134"/>
      <c r="P228" s="134"/>
      <c r="Q228" s="134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93"/>
    </row>
    <row r="229" spans="1:28" s="15" customFormat="1" ht="74.25" customHeight="1" x14ac:dyDescent="0.3">
      <c r="A229" s="133"/>
      <c r="B229" s="133"/>
      <c r="C229" s="133"/>
      <c r="D229" s="133"/>
      <c r="E229" s="133"/>
      <c r="F229" s="133"/>
      <c r="G229" s="133"/>
      <c r="H229" s="133"/>
      <c r="I229" s="133"/>
      <c r="J229" s="133"/>
      <c r="K229" s="133"/>
      <c r="L229" s="134"/>
      <c r="M229" s="134"/>
      <c r="N229" s="134"/>
      <c r="O229" s="134"/>
      <c r="P229" s="134"/>
      <c r="Q229" s="134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93"/>
    </row>
    <row r="230" spans="1:28" s="15" customFormat="1" ht="74.25" customHeight="1" x14ac:dyDescent="0.3">
      <c r="A230" s="133"/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  <c r="L230" s="134"/>
      <c r="M230" s="134"/>
      <c r="N230" s="134"/>
      <c r="O230" s="134"/>
      <c r="P230" s="134"/>
      <c r="Q230" s="134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93"/>
    </row>
    <row r="231" spans="1:28" s="15" customFormat="1" ht="74.25" customHeight="1" x14ac:dyDescent="0.3">
      <c r="A231" s="133"/>
      <c r="B231" s="133"/>
      <c r="C231" s="133"/>
      <c r="D231" s="133"/>
      <c r="E231" s="133"/>
      <c r="F231" s="133"/>
      <c r="G231" s="133"/>
      <c r="H231" s="133"/>
      <c r="I231" s="133"/>
      <c r="J231" s="133"/>
      <c r="K231" s="133"/>
      <c r="L231" s="134"/>
      <c r="M231" s="134"/>
      <c r="N231" s="134"/>
      <c r="O231" s="134"/>
      <c r="P231" s="134"/>
      <c r="Q231" s="134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93"/>
    </row>
    <row r="232" spans="1:28" s="15" customFormat="1" ht="74.25" customHeight="1" x14ac:dyDescent="0.3">
      <c r="A232" s="133"/>
      <c r="B232" s="133"/>
      <c r="C232" s="133"/>
      <c r="D232" s="133"/>
      <c r="E232" s="133"/>
      <c r="F232" s="133"/>
      <c r="G232" s="133"/>
      <c r="H232" s="133"/>
      <c r="I232" s="133"/>
      <c r="J232" s="133"/>
      <c r="K232" s="133"/>
      <c r="L232" s="134"/>
      <c r="M232" s="134"/>
      <c r="N232" s="134"/>
      <c r="O232" s="134"/>
      <c r="P232" s="134"/>
      <c r="Q232" s="134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93"/>
    </row>
    <row r="233" spans="1:28" s="15" customFormat="1" ht="74.25" customHeight="1" x14ac:dyDescent="0.3">
      <c r="A233" s="133"/>
      <c r="B233" s="133"/>
      <c r="C233" s="133"/>
      <c r="D233" s="133"/>
      <c r="E233" s="133"/>
      <c r="F233" s="133"/>
      <c r="G233" s="133"/>
      <c r="H233" s="133"/>
      <c r="I233" s="133"/>
      <c r="J233" s="133"/>
      <c r="K233" s="133"/>
      <c r="L233" s="134"/>
      <c r="M233" s="134"/>
      <c r="N233" s="134"/>
      <c r="O233" s="134"/>
      <c r="P233" s="134"/>
      <c r="Q233" s="134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93"/>
    </row>
    <row r="234" spans="1:28" s="15" customFormat="1" ht="74.25" customHeight="1" x14ac:dyDescent="0.3">
      <c r="A234" s="133"/>
      <c r="B234" s="133"/>
      <c r="C234" s="133"/>
      <c r="D234" s="133"/>
      <c r="E234" s="133"/>
      <c r="F234" s="133"/>
      <c r="G234" s="133"/>
      <c r="H234" s="133"/>
      <c r="I234" s="133"/>
      <c r="J234" s="133"/>
      <c r="K234" s="133"/>
      <c r="L234" s="134"/>
      <c r="M234" s="134"/>
      <c r="N234" s="134"/>
      <c r="O234" s="134"/>
      <c r="P234" s="134"/>
      <c r="Q234" s="134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93"/>
    </row>
    <row r="235" spans="1:28" s="15" customFormat="1" ht="74.25" customHeight="1" x14ac:dyDescent="0.3">
      <c r="A235" s="133"/>
      <c r="B235" s="133"/>
      <c r="C235" s="133"/>
      <c r="D235" s="133"/>
      <c r="E235" s="133"/>
      <c r="F235" s="133"/>
      <c r="G235" s="133"/>
      <c r="H235" s="133"/>
      <c r="I235" s="133"/>
      <c r="J235" s="133"/>
      <c r="K235" s="133"/>
      <c r="L235" s="134"/>
      <c r="M235" s="134"/>
      <c r="N235" s="134"/>
      <c r="O235" s="134"/>
      <c r="P235" s="134"/>
      <c r="Q235" s="134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93"/>
    </row>
    <row r="236" spans="1:28" s="15" customFormat="1" ht="74.25" customHeight="1" x14ac:dyDescent="0.3">
      <c r="A236" s="133"/>
      <c r="B236" s="133"/>
      <c r="C236" s="133"/>
      <c r="D236" s="133"/>
      <c r="E236" s="133"/>
      <c r="F236" s="133"/>
      <c r="G236" s="133"/>
      <c r="H236" s="133"/>
      <c r="I236" s="133"/>
      <c r="J236" s="133"/>
      <c r="K236" s="133"/>
      <c r="L236" s="134"/>
      <c r="M236" s="134"/>
      <c r="N236" s="134"/>
      <c r="O236" s="134"/>
      <c r="P236" s="134"/>
      <c r="Q236" s="134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93"/>
    </row>
    <row r="237" spans="1:28" s="15" customFormat="1" ht="74.25" customHeight="1" x14ac:dyDescent="0.3">
      <c r="A237" s="133"/>
      <c r="B237" s="133"/>
      <c r="C237" s="133"/>
      <c r="D237" s="133"/>
      <c r="E237" s="133"/>
      <c r="F237" s="133"/>
      <c r="G237" s="133"/>
      <c r="H237" s="133"/>
      <c r="I237" s="133"/>
      <c r="J237" s="133"/>
      <c r="K237" s="133"/>
      <c r="L237" s="134"/>
      <c r="M237" s="134"/>
      <c r="N237" s="134"/>
      <c r="O237" s="134"/>
      <c r="P237" s="134"/>
      <c r="Q237" s="134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93"/>
    </row>
    <row r="238" spans="1:28" s="15" customFormat="1" ht="74.25" customHeight="1" x14ac:dyDescent="0.3">
      <c r="A238" s="133"/>
      <c r="B238" s="133"/>
      <c r="C238" s="133"/>
      <c r="D238" s="133"/>
      <c r="E238" s="133"/>
      <c r="F238" s="133"/>
      <c r="G238" s="133"/>
      <c r="H238" s="133"/>
      <c r="I238" s="133"/>
      <c r="J238" s="133"/>
      <c r="K238" s="133"/>
      <c r="L238" s="134"/>
      <c r="M238" s="134"/>
      <c r="N238" s="134"/>
      <c r="O238" s="134"/>
      <c r="P238" s="134"/>
      <c r="Q238" s="134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93"/>
    </row>
    <row r="239" spans="1:28" s="15" customFormat="1" ht="74.25" customHeight="1" x14ac:dyDescent="0.3">
      <c r="A239" s="133"/>
      <c r="B239" s="133"/>
      <c r="C239" s="133"/>
      <c r="D239" s="133"/>
      <c r="E239" s="133"/>
      <c r="F239" s="133"/>
      <c r="G239" s="133"/>
      <c r="H239" s="133"/>
      <c r="I239" s="133"/>
      <c r="J239" s="133"/>
      <c r="K239" s="133"/>
      <c r="L239" s="134"/>
      <c r="M239" s="134"/>
      <c r="N239" s="134"/>
      <c r="O239" s="134"/>
      <c r="P239" s="134"/>
      <c r="Q239" s="134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93"/>
    </row>
    <row r="240" spans="1:28" s="15" customFormat="1" ht="74.25" customHeight="1" x14ac:dyDescent="0.3">
      <c r="A240" s="133"/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4"/>
      <c r="M240" s="134"/>
      <c r="N240" s="134"/>
      <c r="O240" s="134"/>
      <c r="P240" s="134"/>
      <c r="Q240" s="134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93"/>
    </row>
    <row r="241" spans="1:28" s="15" customFormat="1" ht="74.25" customHeight="1" x14ac:dyDescent="0.3">
      <c r="A241" s="133"/>
      <c r="B241" s="133"/>
      <c r="C241" s="133"/>
      <c r="D241" s="133"/>
      <c r="E241" s="133"/>
      <c r="F241" s="133"/>
      <c r="G241" s="133"/>
      <c r="H241" s="133"/>
      <c r="I241" s="133"/>
      <c r="J241" s="133"/>
      <c r="K241" s="133"/>
      <c r="L241" s="134"/>
      <c r="M241" s="134"/>
      <c r="N241" s="134"/>
      <c r="O241" s="134"/>
      <c r="P241" s="134"/>
      <c r="Q241" s="134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93"/>
    </row>
    <row r="242" spans="1:28" s="15" customFormat="1" ht="74.25" customHeight="1" x14ac:dyDescent="0.3">
      <c r="A242" s="133"/>
      <c r="B242" s="133"/>
      <c r="C242" s="133"/>
      <c r="D242" s="133"/>
      <c r="E242" s="133"/>
      <c r="F242" s="133"/>
      <c r="G242" s="133"/>
      <c r="H242" s="133"/>
      <c r="I242" s="133"/>
      <c r="J242" s="133"/>
      <c r="K242" s="133"/>
      <c r="L242" s="134"/>
      <c r="M242" s="134"/>
      <c r="N242" s="134"/>
      <c r="O242" s="134"/>
      <c r="P242" s="134"/>
      <c r="Q242" s="134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93"/>
    </row>
    <row r="243" spans="1:28" s="15" customFormat="1" ht="74.25" customHeight="1" x14ac:dyDescent="0.3">
      <c r="A243" s="133"/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  <c r="L243" s="134"/>
      <c r="M243" s="134"/>
      <c r="N243" s="134"/>
      <c r="O243" s="134"/>
      <c r="P243" s="134"/>
      <c r="Q243" s="134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93"/>
    </row>
    <row r="244" spans="1:28" s="15" customFormat="1" ht="74.25" customHeight="1" x14ac:dyDescent="0.3">
      <c r="A244" s="133"/>
      <c r="B244" s="133"/>
      <c r="C244" s="133"/>
      <c r="D244" s="133"/>
      <c r="E244" s="133"/>
      <c r="F244" s="133"/>
      <c r="G244" s="133"/>
      <c r="H244" s="133"/>
      <c r="I244" s="133"/>
      <c r="J244" s="133"/>
      <c r="K244" s="133"/>
      <c r="L244" s="134"/>
      <c r="M244" s="134"/>
      <c r="N244" s="134"/>
      <c r="O244" s="134"/>
      <c r="P244" s="134"/>
      <c r="Q244" s="134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93"/>
    </row>
    <row r="245" spans="1:28" s="15" customFormat="1" ht="74.25" customHeight="1" x14ac:dyDescent="0.3">
      <c r="A245" s="133"/>
      <c r="B245" s="133"/>
      <c r="C245" s="133"/>
      <c r="D245" s="133"/>
      <c r="E245" s="133"/>
      <c r="F245" s="133"/>
      <c r="G245" s="133"/>
      <c r="H245" s="133"/>
      <c r="I245" s="133"/>
      <c r="J245" s="133"/>
      <c r="K245" s="133"/>
      <c r="L245" s="134"/>
      <c r="M245" s="134"/>
      <c r="N245" s="134"/>
      <c r="O245" s="134"/>
      <c r="P245" s="134"/>
      <c r="Q245" s="134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93"/>
    </row>
    <row r="246" spans="1:28" s="15" customFormat="1" ht="74.25" customHeight="1" x14ac:dyDescent="0.3">
      <c r="A246" s="133"/>
      <c r="B246" s="133"/>
      <c r="C246" s="133"/>
      <c r="D246" s="133"/>
      <c r="E246" s="133"/>
      <c r="F246" s="133"/>
      <c r="G246" s="133"/>
      <c r="H246" s="133"/>
      <c r="I246" s="133"/>
      <c r="J246" s="133"/>
      <c r="K246" s="133"/>
      <c r="L246" s="134"/>
      <c r="M246" s="134"/>
      <c r="N246" s="134"/>
      <c r="O246" s="134"/>
      <c r="P246" s="134"/>
      <c r="Q246" s="134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93"/>
    </row>
    <row r="247" spans="1:28" s="15" customFormat="1" ht="74.25" customHeight="1" x14ac:dyDescent="0.3">
      <c r="A247" s="133"/>
      <c r="B247" s="133"/>
      <c r="C247" s="133"/>
      <c r="D247" s="133"/>
      <c r="E247" s="133"/>
      <c r="F247" s="133"/>
      <c r="G247" s="133"/>
      <c r="H247" s="133"/>
      <c r="I247" s="133"/>
      <c r="J247" s="133"/>
      <c r="K247" s="133"/>
      <c r="L247" s="134"/>
      <c r="M247" s="134"/>
      <c r="N247" s="134"/>
      <c r="O247" s="134"/>
      <c r="P247" s="134"/>
      <c r="Q247" s="134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93"/>
    </row>
    <row r="248" spans="1:28" s="15" customFormat="1" ht="74.25" customHeight="1" x14ac:dyDescent="0.3">
      <c r="A248" s="133"/>
      <c r="B248" s="133"/>
      <c r="C248" s="133"/>
      <c r="D248" s="133"/>
      <c r="E248" s="133"/>
      <c r="F248" s="133"/>
      <c r="G248" s="133"/>
      <c r="H248" s="133"/>
      <c r="I248" s="133"/>
      <c r="J248" s="133"/>
      <c r="K248" s="133"/>
      <c r="L248" s="134"/>
      <c r="M248" s="134"/>
      <c r="N248" s="134"/>
      <c r="O248" s="134"/>
      <c r="P248" s="134"/>
      <c r="Q248" s="134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93"/>
    </row>
    <row r="249" spans="1:28" s="15" customFormat="1" ht="74.25" customHeight="1" x14ac:dyDescent="0.3">
      <c r="A249" s="133"/>
      <c r="B249" s="133"/>
      <c r="C249" s="133"/>
      <c r="D249" s="133"/>
      <c r="E249" s="133"/>
      <c r="F249" s="133"/>
      <c r="G249" s="133"/>
      <c r="H249" s="133"/>
      <c r="I249" s="133"/>
      <c r="J249" s="133"/>
      <c r="K249" s="133"/>
      <c r="L249" s="134"/>
      <c r="M249" s="134"/>
      <c r="N249" s="134"/>
      <c r="O249" s="134"/>
      <c r="P249" s="134"/>
      <c r="Q249" s="134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93"/>
    </row>
    <row r="250" spans="1:28" s="15" customFormat="1" ht="74.25" customHeight="1" x14ac:dyDescent="0.3">
      <c r="A250" s="133"/>
      <c r="B250" s="133"/>
      <c r="C250" s="133"/>
      <c r="D250" s="133"/>
      <c r="E250" s="133"/>
      <c r="F250" s="133"/>
      <c r="G250" s="133"/>
      <c r="H250" s="133"/>
      <c r="I250" s="133"/>
      <c r="J250" s="133"/>
      <c r="K250" s="133"/>
      <c r="L250" s="134"/>
      <c r="M250" s="134"/>
      <c r="N250" s="134"/>
      <c r="O250" s="134"/>
      <c r="P250" s="134"/>
      <c r="Q250" s="134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93"/>
    </row>
    <row r="251" spans="1:28" s="15" customFormat="1" ht="74.25" customHeight="1" x14ac:dyDescent="0.3">
      <c r="A251" s="133"/>
      <c r="B251" s="133"/>
      <c r="C251" s="133"/>
      <c r="D251" s="133"/>
      <c r="E251" s="133"/>
      <c r="F251" s="133"/>
      <c r="G251" s="133"/>
      <c r="H251" s="133"/>
      <c r="I251" s="133"/>
      <c r="J251" s="133"/>
      <c r="K251" s="133"/>
      <c r="L251" s="134"/>
      <c r="M251" s="134"/>
      <c r="N251" s="134"/>
      <c r="O251" s="134"/>
      <c r="P251" s="134"/>
      <c r="Q251" s="134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93"/>
    </row>
    <row r="252" spans="1:28" s="15" customFormat="1" ht="74.25" customHeight="1" x14ac:dyDescent="0.3">
      <c r="A252" s="133"/>
      <c r="B252" s="133"/>
      <c r="C252" s="133"/>
      <c r="D252" s="133"/>
      <c r="E252" s="133"/>
      <c r="F252" s="133"/>
      <c r="G252" s="133"/>
      <c r="H252" s="133"/>
      <c r="I252" s="133"/>
      <c r="J252" s="133"/>
      <c r="K252" s="133"/>
      <c r="L252" s="134"/>
      <c r="M252" s="134"/>
      <c r="N252" s="134"/>
      <c r="O252" s="134"/>
      <c r="P252" s="134"/>
      <c r="Q252" s="134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93"/>
    </row>
    <row r="253" spans="1:28" s="15" customFormat="1" ht="74.25" customHeight="1" x14ac:dyDescent="0.3">
      <c r="A253" s="133"/>
      <c r="B253" s="133"/>
      <c r="C253" s="133"/>
      <c r="D253" s="133"/>
      <c r="E253" s="133"/>
      <c r="F253" s="133"/>
      <c r="G253" s="133"/>
      <c r="H253" s="133"/>
      <c r="I253" s="133"/>
      <c r="J253" s="133"/>
      <c r="K253" s="133"/>
      <c r="L253" s="134"/>
      <c r="M253" s="134"/>
      <c r="N253" s="134"/>
      <c r="O253" s="134"/>
      <c r="P253" s="134"/>
      <c r="Q253" s="134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93"/>
    </row>
    <row r="254" spans="1:28" s="15" customFormat="1" ht="74.25" customHeight="1" x14ac:dyDescent="0.3">
      <c r="A254" s="133"/>
      <c r="B254" s="133"/>
      <c r="C254" s="133"/>
      <c r="D254" s="133"/>
      <c r="E254" s="133"/>
      <c r="F254" s="133"/>
      <c r="G254" s="133"/>
      <c r="H254" s="133"/>
      <c r="I254" s="133"/>
      <c r="J254" s="133"/>
      <c r="K254" s="133"/>
      <c r="L254" s="134"/>
      <c r="M254" s="134"/>
      <c r="N254" s="134"/>
      <c r="O254" s="134"/>
      <c r="P254" s="134"/>
      <c r="Q254" s="134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93"/>
    </row>
    <row r="255" spans="1:28" s="15" customFormat="1" ht="74.25" customHeight="1" x14ac:dyDescent="0.3">
      <c r="A255" s="133"/>
      <c r="B255" s="133"/>
      <c r="C255" s="133"/>
      <c r="D255" s="133"/>
      <c r="E255" s="133"/>
      <c r="F255" s="133"/>
      <c r="G255" s="133"/>
      <c r="H255" s="133"/>
      <c r="I255" s="133"/>
      <c r="J255" s="133"/>
      <c r="K255" s="133"/>
      <c r="L255" s="134"/>
      <c r="M255" s="134"/>
      <c r="N255" s="134"/>
      <c r="O255" s="134"/>
      <c r="P255" s="134"/>
      <c r="Q255" s="134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93"/>
    </row>
    <row r="256" spans="1:28" s="15" customFormat="1" ht="74.25" customHeight="1" x14ac:dyDescent="0.3">
      <c r="A256" s="133"/>
      <c r="B256" s="133"/>
      <c r="C256" s="133"/>
      <c r="D256" s="133"/>
      <c r="E256" s="133"/>
      <c r="F256" s="133"/>
      <c r="G256" s="133"/>
      <c r="H256" s="133"/>
      <c r="I256" s="133"/>
      <c r="J256" s="133"/>
      <c r="K256" s="133"/>
      <c r="L256" s="134"/>
      <c r="M256" s="134"/>
      <c r="N256" s="134"/>
      <c r="O256" s="134"/>
      <c r="P256" s="134"/>
      <c r="Q256" s="134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93"/>
    </row>
    <row r="257" spans="1:28" s="15" customFormat="1" ht="74.25" customHeight="1" x14ac:dyDescent="0.3">
      <c r="A257" s="133"/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4"/>
      <c r="M257" s="134"/>
      <c r="N257" s="134"/>
      <c r="O257" s="134"/>
      <c r="P257" s="134"/>
      <c r="Q257" s="134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93"/>
    </row>
    <row r="258" spans="1:28" s="15" customFormat="1" ht="74.25" customHeight="1" x14ac:dyDescent="0.3">
      <c r="A258" s="133"/>
      <c r="B258" s="133"/>
      <c r="C258" s="133"/>
      <c r="D258" s="133"/>
      <c r="E258" s="133"/>
      <c r="F258" s="133"/>
      <c r="G258" s="133"/>
      <c r="H258" s="133"/>
      <c r="I258" s="133"/>
      <c r="J258" s="133"/>
      <c r="K258" s="133"/>
      <c r="L258" s="134"/>
      <c r="M258" s="134"/>
      <c r="N258" s="134"/>
      <c r="O258" s="134"/>
      <c r="P258" s="134"/>
      <c r="Q258" s="134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93"/>
    </row>
    <row r="259" spans="1:28" s="15" customFormat="1" ht="74.25" customHeight="1" x14ac:dyDescent="0.3">
      <c r="A259" s="133"/>
      <c r="B259" s="133"/>
      <c r="C259" s="133"/>
      <c r="D259" s="133"/>
      <c r="E259" s="133"/>
      <c r="F259" s="133"/>
      <c r="G259" s="133"/>
      <c r="H259" s="133"/>
      <c r="I259" s="133"/>
      <c r="J259" s="133"/>
      <c r="K259" s="133"/>
      <c r="L259" s="134"/>
      <c r="M259" s="134"/>
      <c r="N259" s="134"/>
      <c r="O259" s="134"/>
      <c r="P259" s="134"/>
      <c r="Q259" s="134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93"/>
    </row>
    <row r="260" spans="1:28" s="15" customFormat="1" ht="74.25" customHeight="1" x14ac:dyDescent="0.3">
      <c r="A260" s="133"/>
      <c r="B260" s="133"/>
      <c r="C260" s="133"/>
      <c r="D260" s="133"/>
      <c r="E260" s="133"/>
      <c r="F260" s="133"/>
      <c r="G260" s="133"/>
      <c r="H260" s="133"/>
      <c r="I260" s="133"/>
      <c r="J260" s="133"/>
      <c r="K260" s="133"/>
      <c r="L260" s="134"/>
      <c r="M260" s="134"/>
      <c r="N260" s="134"/>
      <c r="O260" s="134"/>
      <c r="P260" s="134"/>
      <c r="Q260" s="134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93"/>
    </row>
    <row r="261" spans="1:28" s="15" customFormat="1" x14ac:dyDescent="0.3">
      <c r="A261" s="133"/>
      <c r="B261" s="133"/>
      <c r="C261" s="133"/>
      <c r="D261" s="133"/>
      <c r="E261" s="133"/>
      <c r="F261" s="133"/>
      <c r="G261" s="133"/>
      <c r="H261" s="133"/>
      <c r="I261" s="133"/>
      <c r="J261" s="133"/>
      <c r="K261" s="133"/>
      <c r="L261" s="134"/>
      <c r="M261" s="134"/>
      <c r="N261" s="134"/>
      <c r="O261" s="134"/>
      <c r="P261" s="134"/>
      <c r="Q261" s="134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93"/>
    </row>
    <row r="262" spans="1:28" s="15" customFormat="1" x14ac:dyDescent="0.3">
      <c r="A262" s="133"/>
      <c r="B262" s="133"/>
      <c r="C262" s="133"/>
      <c r="D262" s="133"/>
      <c r="E262" s="133"/>
      <c r="F262" s="133"/>
      <c r="G262" s="133"/>
      <c r="H262" s="133"/>
      <c r="I262" s="133"/>
      <c r="J262" s="133"/>
      <c r="K262" s="133"/>
      <c r="L262" s="134"/>
      <c r="M262" s="134"/>
      <c r="N262" s="134"/>
      <c r="O262" s="134"/>
      <c r="P262" s="134"/>
      <c r="Q262" s="134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93"/>
    </row>
    <row r="263" spans="1:28" s="15" customFormat="1" x14ac:dyDescent="0.3">
      <c r="A263" s="133"/>
      <c r="B263" s="133"/>
      <c r="C263" s="133"/>
      <c r="D263" s="133"/>
      <c r="E263" s="133"/>
      <c r="F263" s="133"/>
      <c r="G263" s="133"/>
      <c r="H263" s="133"/>
      <c r="I263" s="133"/>
      <c r="J263" s="133"/>
      <c r="K263" s="133"/>
      <c r="L263" s="134"/>
      <c r="M263" s="134"/>
      <c r="N263" s="134"/>
      <c r="O263" s="134"/>
      <c r="P263" s="134"/>
      <c r="Q263" s="134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93"/>
    </row>
    <row r="264" spans="1:28" s="15" customFormat="1" x14ac:dyDescent="0.3">
      <c r="A264" s="133"/>
      <c r="B264" s="133"/>
      <c r="C264" s="133"/>
      <c r="D264" s="133"/>
      <c r="E264" s="133"/>
      <c r="F264" s="133"/>
      <c r="G264" s="133"/>
      <c r="H264" s="133"/>
      <c r="I264" s="133"/>
      <c r="J264" s="133"/>
      <c r="K264" s="133"/>
      <c r="L264" s="134"/>
      <c r="M264" s="134"/>
      <c r="N264" s="134"/>
      <c r="O264" s="134"/>
      <c r="P264" s="134"/>
      <c r="Q264" s="134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93"/>
    </row>
    <row r="265" spans="1:28" s="15" customFormat="1" x14ac:dyDescent="0.3">
      <c r="A265" s="133"/>
      <c r="B265" s="133"/>
      <c r="C265" s="133"/>
      <c r="D265" s="133"/>
      <c r="E265" s="133"/>
      <c r="F265" s="133"/>
      <c r="G265" s="133"/>
      <c r="H265" s="133"/>
      <c r="I265" s="133"/>
      <c r="J265" s="133"/>
      <c r="K265" s="133"/>
      <c r="L265" s="134"/>
      <c r="M265" s="134"/>
      <c r="N265" s="134"/>
      <c r="O265" s="134"/>
      <c r="P265" s="134"/>
      <c r="Q265" s="134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93"/>
    </row>
    <row r="266" spans="1:28" s="15" customFormat="1" x14ac:dyDescent="0.3">
      <c r="A266" s="133"/>
      <c r="B266" s="133"/>
      <c r="C266" s="133"/>
      <c r="D266" s="133"/>
      <c r="E266" s="133"/>
      <c r="F266" s="133"/>
      <c r="G266" s="133"/>
      <c r="H266" s="133"/>
      <c r="I266" s="133"/>
      <c r="J266" s="133"/>
      <c r="K266" s="133"/>
      <c r="L266" s="134"/>
      <c r="M266" s="134"/>
      <c r="N266" s="134"/>
      <c r="O266" s="134"/>
      <c r="P266" s="134"/>
      <c r="Q266" s="134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93"/>
    </row>
    <row r="267" spans="1:28" s="15" customFormat="1" x14ac:dyDescent="0.3">
      <c r="A267" s="133"/>
      <c r="B267" s="133"/>
      <c r="C267" s="133"/>
      <c r="D267" s="133"/>
      <c r="E267" s="133"/>
      <c r="F267" s="133"/>
      <c r="G267" s="133"/>
      <c r="H267" s="133"/>
      <c r="I267" s="133"/>
      <c r="J267" s="133"/>
      <c r="K267" s="133"/>
      <c r="L267" s="134"/>
      <c r="M267" s="134"/>
      <c r="N267" s="134"/>
      <c r="O267" s="134"/>
      <c r="P267" s="134"/>
      <c r="Q267" s="134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93"/>
    </row>
    <row r="268" spans="1:28" s="15" customFormat="1" x14ac:dyDescent="0.3">
      <c r="A268" s="133"/>
      <c r="B268" s="133"/>
      <c r="C268" s="133"/>
      <c r="D268" s="133"/>
      <c r="E268" s="133"/>
      <c r="F268" s="133"/>
      <c r="G268" s="133"/>
      <c r="H268" s="133"/>
      <c r="I268" s="133"/>
      <c r="J268" s="133"/>
      <c r="K268" s="133"/>
      <c r="L268" s="134"/>
      <c r="M268" s="134"/>
      <c r="N268" s="134"/>
      <c r="O268" s="134"/>
      <c r="P268" s="134"/>
      <c r="Q268" s="134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93"/>
    </row>
    <row r="269" spans="1:28" s="15" customFormat="1" x14ac:dyDescent="0.3">
      <c r="A269" s="133"/>
      <c r="B269" s="133"/>
      <c r="C269" s="133"/>
      <c r="D269" s="133"/>
      <c r="E269" s="133"/>
      <c r="F269" s="133"/>
      <c r="G269" s="133"/>
      <c r="H269" s="133"/>
      <c r="I269" s="133"/>
      <c r="J269" s="133"/>
      <c r="K269" s="133"/>
      <c r="L269" s="134"/>
      <c r="M269" s="134"/>
      <c r="N269" s="134"/>
      <c r="O269" s="134"/>
      <c r="P269" s="134"/>
      <c r="Q269" s="134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93"/>
    </row>
    <row r="270" spans="1:28" s="15" customFormat="1" x14ac:dyDescent="0.3">
      <c r="A270" s="133"/>
      <c r="B270" s="133"/>
      <c r="C270" s="133"/>
      <c r="D270" s="133"/>
      <c r="E270" s="133"/>
      <c r="F270" s="133"/>
      <c r="G270" s="133"/>
      <c r="H270" s="133"/>
      <c r="I270" s="133"/>
      <c r="J270" s="133"/>
      <c r="K270" s="133"/>
      <c r="L270" s="134"/>
      <c r="M270" s="134"/>
      <c r="N270" s="134"/>
      <c r="O270" s="134"/>
      <c r="P270" s="134"/>
      <c r="Q270" s="134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93"/>
    </row>
    <row r="271" spans="1:28" s="15" customFormat="1" x14ac:dyDescent="0.3">
      <c r="A271" s="133"/>
      <c r="B271" s="133"/>
      <c r="C271" s="133"/>
      <c r="D271" s="133"/>
      <c r="E271" s="133"/>
      <c r="F271" s="133"/>
      <c r="G271" s="133"/>
      <c r="H271" s="133"/>
      <c r="I271" s="133"/>
      <c r="J271" s="133"/>
      <c r="K271" s="133"/>
      <c r="L271" s="134"/>
      <c r="M271" s="134"/>
      <c r="N271" s="134"/>
      <c r="O271" s="134"/>
      <c r="P271" s="134"/>
      <c r="Q271" s="134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93"/>
    </row>
    <row r="272" spans="1:28" s="15" customFormat="1" x14ac:dyDescent="0.3">
      <c r="A272" s="133"/>
      <c r="B272" s="133"/>
      <c r="C272" s="133"/>
      <c r="D272" s="133"/>
      <c r="E272" s="133"/>
      <c r="F272" s="133"/>
      <c r="G272" s="133"/>
      <c r="H272" s="133"/>
      <c r="I272" s="133"/>
      <c r="J272" s="133"/>
      <c r="K272" s="133"/>
      <c r="L272" s="134"/>
      <c r="M272" s="134"/>
      <c r="N272" s="134"/>
      <c r="O272" s="134"/>
      <c r="P272" s="134"/>
      <c r="Q272" s="134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93"/>
    </row>
    <row r="273" spans="1:75" s="15" customFormat="1" x14ac:dyDescent="0.3">
      <c r="A273" s="133"/>
      <c r="B273" s="133"/>
      <c r="C273" s="133"/>
      <c r="D273" s="133"/>
      <c r="E273" s="133"/>
      <c r="F273" s="133"/>
      <c r="G273" s="133"/>
      <c r="H273" s="133"/>
      <c r="I273" s="133"/>
      <c r="J273" s="133"/>
      <c r="K273" s="133"/>
      <c r="L273" s="134"/>
      <c r="M273" s="134"/>
      <c r="N273" s="134"/>
      <c r="O273" s="134"/>
      <c r="P273" s="134"/>
      <c r="Q273" s="134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93"/>
    </row>
    <row r="274" spans="1:75" s="15" customFormat="1" x14ac:dyDescent="0.3">
      <c r="A274" s="133"/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4"/>
      <c r="M274" s="134"/>
      <c r="N274" s="134"/>
      <c r="O274" s="134"/>
      <c r="P274" s="134"/>
      <c r="Q274" s="134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93"/>
    </row>
    <row r="275" spans="1:75" s="16" customFormat="1" x14ac:dyDescent="0.3">
      <c r="A275" s="133"/>
      <c r="B275" s="133"/>
      <c r="C275" s="133"/>
      <c r="D275" s="133"/>
      <c r="E275" s="133"/>
      <c r="F275" s="133"/>
      <c r="G275" s="133"/>
      <c r="H275" s="133"/>
      <c r="I275" s="133"/>
      <c r="J275" s="133"/>
      <c r="K275" s="133"/>
      <c r="L275" s="134"/>
      <c r="M275" s="134"/>
      <c r="N275" s="134"/>
      <c r="O275" s="134"/>
      <c r="P275" s="134"/>
      <c r="Q275" s="134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93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</row>
    <row r="276" spans="1:75" s="16" customFormat="1" x14ac:dyDescent="0.3">
      <c r="A276" s="133"/>
      <c r="B276" s="133"/>
      <c r="C276" s="133"/>
      <c r="D276" s="133"/>
      <c r="E276" s="133"/>
      <c r="F276" s="133"/>
      <c r="G276" s="133"/>
      <c r="H276" s="133"/>
      <c r="I276" s="133"/>
      <c r="J276" s="133"/>
      <c r="K276" s="133"/>
      <c r="L276" s="134"/>
      <c r="M276" s="134"/>
      <c r="N276" s="134"/>
      <c r="O276" s="134"/>
      <c r="P276" s="134"/>
      <c r="Q276" s="134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93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</row>
    <row r="277" spans="1:75" s="16" customFormat="1" x14ac:dyDescent="0.3">
      <c r="A277" s="133"/>
      <c r="B277" s="133"/>
      <c r="C277" s="133"/>
      <c r="D277" s="133"/>
      <c r="E277" s="133"/>
      <c r="F277" s="133"/>
      <c r="G277" s="133"/>
      <c r="H277" s="133"/>
      <c r="I277" s="133"/>
      <c r="J277" s="133"/>
      <c r="K277" s="133"/>
      <c r="L277" s="134"/>
      <c r="M277" s="134"/>
      <c r="N277" s="134"/>
      <c r="O277" s="134"/>
      <c r="P277" s="134"/>
      <c r="Q277" s="134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93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</row>
    <row r="278" spans="1:75" s="16" customFormat="1" x14ac:dyDescent="0.3">
      <c r="A278" s="133"/>
      <c r="B278" s="133"/>
      <c r="C278" s="133"/>
      <c r="D278" s="133"/>
      <c r="E278" s="133"/>
      <c r="F278" s="133"/>
      <c r="G278" s="133"/>
      <c r="H278" s="133"/>
      <c r="I278" s="133"/>
      <c r="J278" s="133"/>
      <c r="K278" s="133"/>
      <c r="L278" s="134"/>
      <c r="M278" s="134"/>
      <c r="N278" s="134"/>
      <c r="O278" s="134"/>
      <c r="P278" s="134"/>
      <c r="Q278" s="134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93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</row>
    <row r="279" spans="1:75" s="16" customFormat="1" x14ac:dyDescent="0.3">
      <c r="A279" s="133"/>
      <c r="B279" s="133"/>
      <c r="C279" s="133"/>
      <c r="D279" s="133"/>
      <c r="E279" s="133"/>
      <c r="F279" s="133"/>
      <c r="G279" s="133"/>
      <c r="H279" s="133"/>
      <c r="I279" s="133"/>
      <c r="J279" s="133"/>
      <c r="K279" s="133"/>
      <c r="L279" s="134"/>
      <c r="M279" s="134"/>
      <c r="N279" s="134"/>
      <c r="O279" s="134"/>
      <c r="P279" s="134"/>
      <c r="Q279" s="134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93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</row>
    <row r="280" spans="1:75" s="16" customFormat="1" x14ac:dyDescent="0.3">
      <c r="A280" s="133"/>
      <c r="B280" s="133"/>
      <c r="C280" s="133"/>
      <c r="D280" s="133"/>
      <c r="E280" s="133"/>
      <c r="F280" s="133"/>
      <c r="G280" s="133"/>
      <c r="H280" s="133"/>
      <c r="I280" s="133"/>
      <c r="J280" s="133"/>
      <c r="K280" s="133"/>
      <c r="L280" s="134"/>
      <c r="M280" s="134"/>
      <c r="N280" s="134"/>
      <c r="O280" s="134"/>
      <c r="P280" s="134"/>
      <c r="Q280" s="134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93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</row>
    <row r="281" spans="1:75" s="16" customFormat="1" x14ac:dyDescent="0.3">
      <c r="A281" s="133"/>
      <c r="B281" s="133"/>
      <c r="C281" s="133"/>
      <c r="D281" s="133"/>
      <c r="E281" s="133"/>
      <c r="F281" s="133"/>
      <c r="G281" s="133"/>
      <c r="H281" s="133"/>
      <c r="I281" s="133"/>
      <c r="J281" s="133"/>
      <c r="K281" s="133"/>
      <c r="L281" s="134"/>
      <c r="M281" s="134"/>
      <c r="N281" s="134"/>
      <c r="O281" s="134"/>
      <c r="P281" s="134"/>
      <c r="Q281" s="134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93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</row>
    <row r="282" spans="1:75" s="16" customFormat="1" x14ac:dyDescent="0.3">
      <c r="A282" s="133"/>
      <c r="B282" s="133"/>
      <c r="C282" s="133"/>
      <c r="D282" s="133"/>
      <c r="E282" s="133"/>
      <c r="F282" s="133"/>
      <c r="G282" s="133"/>
      <c r="H282" s="133"/>
      <c r="I282" s="133"/>
      <c r="J282" s="133"/>
      <c r="K282" s="133"/>
      <c r="L282" s="134"/>
      <c r="M282" s="134"/>
      <c r="N282" s="134"/>
      <c r="O282" s="134"/>
      <c r="P282" s="134"/>
      <c r="Q282" s="134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93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</row>
    <row r="283" spans="1:75" s="16" customFormat="1" x14ac:dyDescent="0.3">
      <c r="A283" s="133"/>
      <c r="B283" s="133"/>
      <c r="C283" s="133"/>
      <c r="D283" s="133"/>
      <c r="E283" s="133"/>
      <c r="F283" s="133"/>
      <c r="G283" s="133"/>
      <c r="H283" s="133"/>
      <c r="I283" s="133"/>
      <c r="J283" s="133"/>
      <c r="K283" s="133"/>
      <c r="L283" s="134"/>
      <c r="M283" s="134"/>
      <c r="N283" s="134"/>
      <c r="O283" s="134"/>
      <c r="P283" s="134"/>
      <c r="Q283" s="134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93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</row>
    <row r="284" spans="1:75" s="16" customFormat="1" x14ac:dyDescent="0.3">
      <c r="A284" s="133"/>
      <c r="B284" s="133"/>
      <c r="C284" s="133"/>
      <c r="D284" s="133"/>
      <c r="E284" s="133"/>
      <c r="F284" s="133"/>
      <c r="G284" s="133"/>
      <c r="H284" s="133"/>
      <c r="I284" s="133"/>
      <c r="J284" s="133"/>
      <c r="K284" s="133"/>
      <c r="L284" s="134"/>
      <c r="M284" s="134"/>
      <c r="N284" s="134"/>
      <c r="O284" s="134"/>
      <c r="P284" s="134"/>
      <c r="Q284" s="134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93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</row>
    <row r="285" spans="1:75" s="16" customFormat="1" x14ac:dyDescent="0.3">
      <c r="A285" s="133"/>
      <c r="B285" s="133"/>
      <c r="C285" s="133"/>
      <c r="D285" s="133"/>
      <c r="E285" s="133"/>
      <c r="F285" s="133"/>
      <c r="G285" s="133"/>
      <c r="H285" s="133"/>
      <c r="I285" s="133"/>
      <c r="J285" s="133"/>
      <c r="K285" s="133"/>
      <c r="L285" s="134"/>
      <c r="M285" s="134"/>
      <c r="N285" s="134"/>
      <c r="O285" s="134"/>
      <c r="P285" s="134"/>
      <c r="Q285" s="134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93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</row>
    <row r="286" spans="1:75" s="16" customFormat="1" x14ac:dyDescent="0.3">
      <c r="A286" s="133"/>
      <c r="B286" s="133"/>
      <c r="C286" s="133"/>
      <c r="D286" s="133"/>
      <c r="E286" s="133"/>
      <c r="F286" s="133"/>
      <c r="G286" s="133"/>
      <c r="H286" s="133"/>
      <c r="I286" s="133"/>
      <c r="J286" s="133"/>
      <c r="K286" s="133"/>
      <c r="L286" s="134"/>
      <c r="M286" s="134"/>
      <c r="N286" s="134"/>
      <c r="O286" s="134"/>
      <c r="P286" s="134"/>
      <c r="Q286" s="134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93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</row>
    <row r="287" spans="1:75" s="16" customFormat="1" x14ac:dyDescent="0.3">
      <c r="A287" s="133"/>
      <c r="B287" s="133"/>
      <c r="C287" s="133"/>
      <c r="D287" s="133"/>
      <c r="E287" s="133"/>
      <c r="F287" s="133"/>
      <c r="G287" s="133"/>
      <c r="H287" s="133"/>
      <c r="I287" s="133"/>
      <c r="J287" s="133"/>
      <c r="K287" s="133"/>
      <c r="L287" s="134"/>
      <c r="M287" s="134"/>
      <c r="N287" s="134"/>
      <c r="O287" s="134"/>
      <c r="P287" s="134"/>
      <c r="Q287" s="134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93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</row>
    <row r="288" spans="1:75" s="16" customFormat="1" x14ac:dyDescent="0.3">
      <c r="A288" s="133"/>
      <c r="B288" s="133"/>
      <c r="C288" s="133"/>
      <c r="D288" s="133"/>
      <c r="E288" s="133"/>
      <c r="F288" s="133"/>
      <c r="G288" s="133"/>
      <c r="H288" s="133"/>
      <c r="I288" s="133"/>
      <c r="J288" s="133"/>
      <c r="K288" s="133"/>
      <c r="L288" s="134"/>
      <c r="M288" s="134"/>
      <c r="N288" s="134"/>
      <c r="O288" s="134"/>
      <c r="P288" s="134"/>
      <c r="Q288" s="134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93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</row>
    <row r="289" spans="1:75" s="16" customFormat="1" x14ac:dyDescent="0.3">
      <c r="A289" s="133"/>
      <c r="B289" s="133"/>
      <c r="C289" s="133"/>
      <c r="D289" s="133"/>
      <c r="E289" s="133"/>
      <c r="F289" s="133"/>
      <c r="G289" s="133"/>
      <c r="H289" s="133"/>
      <c r="I289" s="133"/>
      <c r="J289" s="133"/>
      <c r="K289" s="133"/>
      <c r="L289" s="134"/>
      <c r="M289" s="134"/>
      <c r="N289" s="134"/>
      <c r="O289" s="134"/>
      <c r="P289" s="134"/>
      <c r="Q289" s="134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93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</row>
    <row r="290" spans="1:75" s="16" customFormat="1" x14ac:dyDescent="0.3">
      <c r="A290" s="133"/>
      <c r="B290" s="133"/>
      <c r="C290" s="133"/>
      <c r="D290" s="133"/>
      <c r="E290" s="133"/>
      <c r="F290" s="133"/>
      <c r="G290" s="133"/>
      <c r="H290" s="133"/>
      <c r="I290" s="133"/>
      <c r="J290" s="133"/>
      <c r="K290" s="133"/>
      <c r="L290" s="134"/>
      <c r="M290" s="134"/>
      <c r="N290" s="134"/>
      <c r="O290" s="134"/>
      <c r="P290" s="134"/>
      <c r="Q290" s="134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93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</row>
    <row r="291" spans="1:75" s="16" customFormat="1" x14ac:dyDescent="0.3">
      <c r="A291" s="133"/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4"/>
      <c r="M291" s="134"/>
      <c r="N291" s="134"/>
      <c r="O291" s="134"/>
      <c r="P291" s="134"/>
      <c r="Q291" s="134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93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</row>
    <row r="292" spans="1:75" s="16" customFormat="1" x14ac:dyDescent="0.3">
      <c r="A292" s="133"/>
      <c r="B292" s="133"/>
      <c r="C292" s="133"/>
      <c r="D292" s="133"/>
      <c r="E292" s="133"/>
      <c r="F292" s="133"/>
      <c r="G292" s="133"/>
      <c r="H292" s="133"/>
      <c r="I292" s="133"/>
      <c r="J292" s="133"/>
      <c r="K292" s="133"/>
      <c r="L292" s="134"/>
      <c r="M292" s="134"/>
      <c r="N292" s="134"/>
      <c r="O292" s="134"/>
      <c r="P292" s="134"/>
      <c r="Q292" s="134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93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</row>
    <row r="293" spans="1:75" s="16" customFormat="1" x14ac:dyDescent="0.3">
      <c r="A293" s="133"/>
      <c r="B293" s="133"/>
      <c r="C293" s="133"/>
      <c r="D293" s="133"/>
      <c r="E293" s="133"/>
      <c r="F293" s="133"/>
      <c r="G293" s="133"/>
      <c r="H293" s="133"/>
      <c r="I293" s="133"/>
      <c r="J293" s="133"/>
      <c r="K293" s="133"/>
      <c r="L293" s="134"/>
      <c r="M293" s="134"/>
      <c r="N293" s="134"/>
      <c r="O293" s="134"/>
      <c r="P293" s="134"/>
      <c r="Q293" s="134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93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</row>
    <row r="294" spans="1:75" s="16" customFormat="1" x14ac:dyDescent="0.3">
      <c r="A294" s="133"/>
      <c r="B294" s="133"/>
      <c r="C294" s="133"/>
      <c r="D294" s="133"/>
      <c r="E294" s="133"/>
      <c r="F294" s="133"/>
      <c r="G294" s="133"/>
      <c r="H294" s="133"/>
      <c r="I294" s="133"/>
      <c r="J294" s="133"/>
      <c r="K294" s="133"/>
      <c r="L294" s="134"/>
      <c r="M294" s="134"/>
      <c r="N294" s="134"/>
      <c r="O294" s="134"/>
      <c r="P294" s="134"/>
      <c r="Q294" s="134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93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</row>
    <row r="295" spans="1:75" s="16" customFormat="1" x14ac:dyDescent="0.3">
      <c r="A295" s="133"/>
      <c r="B295" s="133"/>
      <c r="C295" s="133"/>
      <c r="D295" s="133"/>
      <c r="E295" s="133"/>
      <c r="F295" s="133"/>
      <c r="G295" s="133"/>
      <c r="H295" s="133"/>
      <c r="I295" s="133"/>
      <c r="J295" s="133"/>
      <c r="K295" s="133"/>
      <c r="L295" s="134"/>
      <c r="M295" s="134"/>
      <c r="N295" s="134"/>
      <c r="O295" s="134"/>
      <c r="P295" s="134"/>
      <c r="Q295" s="134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93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</row>
    <row r="296" spans="1:75" s="16" customFormat="1" x14ac:dyDescent="0.3">
      <c r="A296" s="133"/>
      <c r="B296" s="133"/>
      <c r="C296" s="133"/>
      <c r="D296" s="133"/>
      <c r="E296" s="133"/>
      <c r="F296" s="133"/>
      <c r="G296" s="133"/>
      <c r="H296" s="133"/>
      <c r="I296" s="133"/>
      <c r="J296" s="133"/>
      <c r="K296" s="133"/>
      <c r="L296" s="134"/>
      <c r="M296" s="134"/>
      <c r="N296" s="134"/>
      <c r="O296" s="134"/>
      <c r="P296" s="134"/>
      <c r="Q296" s="134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93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</row>
    <row r="297" spans="1:75" s="16" customFormat="1" x14ac:dyDescent="0.3">
      <c r="A297" s="133"/>
      <c r="B297" s="133"/>
      <c r="C297" s="133"/>
      <c r="D297" s="133"/>
      <c r="E297" s="133"/>
      <c r="F297" s="133"/>
      <c r="G297" s="133"/>
      <c r="H297" s="133"/>
      <c r="I297" s="133"/>
      <c r="J297" s="133"/>
      <c r="K297" s="133"/>
      <c r="L297" s="134"/>
      <c r="M297" s="134"/>
      <c r="N297" s="134"/>
      <c r="O297" s="134"/>
      <c r="P297" s="134"/>
      <c r="Q297" s="134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93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</row>
    <row r="298" spans="1:75" s="16" customFormat="1" x14ac:dyDescent="0.3">
      <c r="A298" s="133"/>
      <c r="B298" s="133"/>
      <c r="C298" s="133"/>
      <c r="D298" s="133"/>
      <c r="E298" s="133"/>
      <c r="F298" s="133"/>
      <c r="G298" s="133"/>
      <c r="H298" s="133"/>
      <c r="I298" s="133"/>
      <c r="J298" s="133"/>
      <c r="K298" s="133"/>
      <c r="L298" s="134"/>
      <c r="M298" s="134"/>
      <c r="N298" s="134"/>
      <c r="O298" s="134"/>
      <c r="P298" s="134"/>
      <c r="Q298" s="134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93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</row>
    <row r="299" spans="1:75" s="16" customFormat="1" x14ac:dyDescent="0.3">
      <c r="A299" s="133"/>
      <c r="B299" s="133"/>
      <c r="C299" s="133"/>
      <c r="D299" s="133"/>
      <c r="E299" s="133"/>
      <c r="F299" s="133"/>
      <c r="G299" s="133"/>
      <c r="H299" s="133"/>
      <c r="I299" s="133"/>
      <c r="J299" s="133"/>
      <c r="K299" s="133"/>
      <c r="L299" s="134"/>
      <c r="M299" s="134"/>
      <c r="N299" s="134"/>
      <c r="O299" s="134"/>
      <c r="P299" s="134"/>
      <c r="Q299" s="134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93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</row>
    <row r="300" spans="1:75" s="16" customFormat="1" x14ac:dyDescent="0.3">
      <c r="A300" s="133"/>
      <c r="B300" s="133"/>
      <c r="C300" s="133"/>
      <c r="D300" s="133"/>
      <c r="E300" s="133"/>
      <c r="F300" s="133"/>
      <c r="G300" s="133"/>
      <c r="H300" s="133"/>
      <c r="I300" s="133"/>
      <c r="J300" s="133"/>
      <c r="K300" s="133"/>
      <c r="L300" s="134"/>
      <c r="M300" s="134"/>
      <c r="N300" s="134"/>
      <c r="O300" s="134"/>
      <c r="P300" s="134"/>
      <c r="Q300" s="134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93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</row>
    <row r="301" spans="1:75" s="16" customFormat="1" x14ac:dyDescent="0.3">
      <c r="A301" s="133"/>
      <c r="B301" s="133"/>
      <c r="C301" s="133"/>
      <c r="D301" s="133"/>
      <c r="E301" s="133"/>
      <c r="F301" s="133"/>
      <c r="G301" s="133"/>
      <c r="H301" s="133"/>
      <c r="I301" s="133"/>
      <c r="J301" s="133"/>
      <c r="K301" s="133"/>
      <c r="L301" s="134"/>
      <c r="M301" s="134"/>
      <c r="N301" s="134"/>
      <c r="O301" s="134"/>
      <c r="P301" s="134"/>
      <c r="Q301" s="134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93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</row>
    <row r="302" spans="1:75" s="16" customFormat="1" x14ac:dyDescent="0.3">
      <c r="A302" s="133"/>
      <c r="B302" s="133"/>
      <c r="C302" s="133"/>
      <c r="D302" s="133"/>
      <c r="E302" s="133"/>
      <c r="F302" s="133"/>
      <c r="G302" s="133"/>
      <c r="H302" s="133"/>
      <c r="I302" s="133"/>
      <c r="J302" s="133"/>
      <c r="K302" s="133"/>
      <c r="L302" s="134"/>
      <c r="M302" s="134"/>
      <c r="N302" s="134"/>
      <c r="O302" s="134"/>
      <c r="P302" s="134"/>
      <c r="Q302" s="134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93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</row>
    <row r="303" spans="1:75" s="16" customFormat="1" x14ac:dyDescent="0.3">
      <c r="A303" s="133"/>
      <c r="B303" s="133"/>
      <c r="C303" s="133"/>
      <c r="D303" s="133"/>
      <c r="E303" s="133"/>
      <c r="F303" s="133"/>
      <c r="G303" s="133"/>
      <c r="H303" s="133"/>
      <c r="I303" s="133"/>
      <c r="J303" s="133"/>
      <c r="K303" s="133"/>
      <c r="L303" s="134"/>
      <c r="M303" s="134"/>
      <c r="N303" s="134"/>
      <c r="O303" s="134"/>
      <c r="P303" s="134"/>
      <c r="Q303" s="134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93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</row>
    <row r="304" spans="1:75" s="16" customFormat="1" x14ac:dyDescent="0.3">
      <c r="A304" s="133"/>
      <c r="B304" s="133"/>
      <c r="C304" s="133"/>
      <c r="D304" s="133"/>
      <c r="E304" s="133"/>
      <c r="F304" s="133"/>
      <c r="G304" s="133"/>
      <c r="H304" s="133"/>
      <c r="I304" s="133"/>
      <c r="J304" s="133"/>
      <c r="K304" s="133"/>
      <c r="L304" s="134"/>
      <c r="M304" s="134"/>
      <c r="N304" s="134"/>
      <c r="O304" s="134"/>
      <c r="P304" s="134"/>
      <c r="Q304" s="134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93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</row>
    <row r="305" spans="1:75" s="16" customFormat="1" x14ac:dyDescent="0.3">
      <c r="A305" s="133"/>
      <c r="B305" s="133"/>
      <c r="C305" s="133"/>
      <c r="D305" s="133"/>
      <c r="E305" s="133"/>
      <c r="F305" s="133"/>
      <c r="G305" s="133"/>
      <c r="H305" s="133"/>
      <c r="I305" s="133"/>
      <c r="J305" s="133"/>
      <c r="K305" s="133"/>
      <c r="L305" s="134"/>
      <c r="M305" s="134"/>
      <c r="N305" s="134"/>
      <c r="O305" s="134"/>
      <c r="P305" s="134"/>
      <c r="Q305" s="134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93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</row>
    <row r="306" spans="1:75" s="16" customFormat="1" x14ac:dyDescent="0.3">
      <c r="A306" s="133"/>
      <c r="B306" s="133"/>
      <c r="C306" s="133"/>
      <c r="D306" s="133"/>
      <c r="E306" s="133"/>
      <c r="F306" s="133"/>
      <c r="G306" s="133"/>
      <c r="H306" s="133"/>
      <c r="I306" s="133"/>
      <c r="J306" s="133"/>
      <c r="K306" s="133"/>
      <c r="L306" s="134"/>
      <c r="M306" s="134"/>
      <c r="N306" s="134"/>
      <c r="O306" s="134"/>
      <c r="P306" s="134"/>
      <c r="Q306" s="134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93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</row>
    <row r="307" spans="1:75" s="16" customFormat="1" x14ac:dyDescent="0.3">
      <c r="A307" s="133"/>
      <c r="B307" s="133"/>
      <c r="C307" s="133"/>
      <c r="D307" s="133"/>
      <c r="E307" s="133"/>
      <c r="F307" s="133"/>
      <c r="G307" s="133"/>
      <c r="H307" s="133"/>
      <c r="I307" s="133"/>
      <c r="J307" s="133"/>
      <c r="K307" s="133"/>
      <c r="L307" s="134"/>
      <c r="M307" s="134"/>
      <c r="N307" s="134"/>
      <c r="O307" s="134"/>
      <c r="P307" s="134"/>
      <c r="Q307" s="134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93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</row>
    <row r="308" spans="1:75" s="16" customFormat="1" x14ac:dyDescent="0.3">
      <c r="A308" s="133"/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4"/>
      <c r="M308" s="134"/>
      <c r="N308" s="134"/>
      <c r="O308" s="134"/>
      <c r="P308" s="134"/>
      <c r="Q308" s="134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93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</row>
    <row r="309" spans="1:75" s="16" customFormat="1" x14ac:dyDescent="0.3">
      <c r="A309" s="133"/>
      <c r="B309" s="133"/>
      <c r="C309" s="133"/>
      <c r="D309" s="133"/>
      <c r="E309" s="133"/>
      <c r="F309" s="133"/>
      <c r="G309" s="133"/>
      <c r="H309" s="133"/>
      <c r="I309" s="133"/>
      <c r="J309" s="133"/>
      <c r="K309" s="133"/>
      <c r="L309" s="134"/>
      <c r="M309" s="134"/>
      <c r="N309" s="134"/>
      <c r="O309" s="134"/>
      <c r="P309" s="134"/>
      <c r="Q309" s="134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93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</row>
    <row r="310" spans="1:75" s="16" customFormat="1" x14ac:dyDescent="0.3">
      <c r="A310" s="133"/>
      <c r="B310" s="133"/>
      <c r="C310" s="133"/>
      <c r="D310" s="133"/>
      <c r="E310" s="133"/>
      <c r="F310" s="133"/>
      <c r="G310" s="133"/>
      <c r="H310" s="133"/>
      <c r="I310" s="133"/>
      <c r="J310" s="133"/>
      <c r="K310" s="133"/>
      <c r="L310" s="134"/>
      <c r="M310" s="134"/>
      <c r="N310" s="134"/>
      <c r="O310" s="134"/>
      <c r="P310" s="134"/>
      <c r="Q310" s="134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93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</row>
    <row r="311" spans="1:75" s="16" customFormat="1" x14ac:dyDescent="0.3">
      <c r="A311" s="133"/>
      <c r="B311" s="133"/>
      <c r="C311" s="133"/>
      <c r="D311" s="133"/>
      <c r="E311" s="133"/>
      <c r="F311" s="133"/>
      <c r="G311" s="133"/>
      <c r="H311" s="133"/>
      <c r="I311" s="133"/>
      <c r="J311" s="133"/>
      <c r="K311" s="133"/>
      <c r="L311" s="134"/>
      <c r="M311" s="134"/>
      <c r="N311" s="134"/>
      <c r="O311" s="134"/>
      <c r="P311" s="134"/>
      <c r="Q311" s="134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93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</row>
    <row r="312" spans="1:75" s="16" customFormat="1" x14ac:dyDescent="0.3">
      <c r="A312" s="133"/>
      <c r="B312" s="133"/>
      <c r="C312" s="133"/>
      <c r="D312" s="133"/>
      <c r="E312" s="133"/>
      <c r="F312" s="133"/>
      <c r="G312" s="133"/>
      <c r="H312" s="133"/>
      <c r="I312" s="133"/>
      <c r="J312" s="133"/>
      <c r="K312" s="133"/>
      <c r="L312" s="134"/>
      <c r="M312" s="134"/>
      <c r="N312" s="134"/>
      <c r="O312" s="134"/>
      <c r="P312" s="134"/>
      <c r="Q312" s="134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93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</row>
    <row r="313" spans="1:75" s="16" customFormat="1" x14ac:dyDescent="0.3">
      <c r="A313" s="133"/>
      <c r="B313" s="133"/>
      <c r="C313" s="133"/>
      <c r="D313" s="133"/>
      <c r="E313" s="133"/>
      <c r="F313" s="133"/>
      <c r="G313" s="133"/>
      <c r="H313" s="133"/>
      <c r="I313" s="133"/>
      <c r="J313" s="133"/>
      <c r="K313" s="133"/>
      <c r="L313" s="134"/>
      <c r="M313" s="134"/>
      <c r="N313" s="134"/>
      <c r="O313" s="134"/>
      <c r="P313" s="134"/>
      <c r="Q313" s="134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93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</row>
    <row r="314" spans="1:75" s="16" customFormat="1" x14ac:dyDescent="0.3">
      <c r="A314" s="133"/>
      <c r="B314" s="133"/>
      <c r="C314" s="133"/>
      <c r="D314" s="133"/>
      <c r="E314" s="133"/>
      <c r="F314" s="133"/>
      <c r="G314" s="133"/>
      <c r="H314" s="133"/>
      <c r="I314" s="133"/>
      <c r="J314" s="133"/>
      <c r="K314" s="133"/>
      <c r="L314" s="134"/>
      <c r="M314" s="134"/>
      <c r="N314" s="134"/>
      <c r="O314" s="134"/>
      <c r="P314" s="134"/>
      <c r="Q314" s="134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93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</row>
    <row r="315" spans="1:75" s="16" customFormat="1" x14ac:dyDescent="0.3">
      <c r="A315" s="133"/>
      <c r="B315" s="133"/>
      <c r="C315" s="133"/>
      <c r="D315" s="133"/>
      <c r="E315" s="133"/>
      <c r="F315" s="133"/>
      <c r="G315" s="133"/>
      <c r="H315" s="133"/>
      <c r="I315" s="133"/>
      <c r="J315" s="133"/>
      <c r="K315" s="133"/>
      <c r="L315" s="134"/>
      <c r="M315" s="134"/>
      <c r="N315" s="134"/>
      <c r="O315" s="134"/>
      <c r="P315" s="134"/>
      <c r="Q315" s="134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93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</row>
    <row r="316" spans="1:75" s="16" customFormat="1" x14ac:dyDescent="0.3">
      <c r="A316" s="133"/>
      <c r="B316" s="133"/>
      <c r="C316" s="133"/>
      <c r="D316" s="133"/>
      <c r="E316" s="133"/>
      <c r="F316" s="133"/>
      <c r="G316" s="133"/>
      <c r="H316" s="133"/>
      <c r="I316" s="133"/>
      <c r="J316" s="133"/>
      <c r="K316" s="133"/>
      <c r="L316" s="134"/>
      <c r="M316" s="134"/>
      <c r="N316" s="134"/>
      <c r="O316" s="134"/>
      <c r="P316" s="134"/>
      <c r="Q316" s="134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93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</row>
    <row r="317" spans="1:75" s="16" customFormat="1" x14ac:dyDescent="0.3">
      <c r="A317" s="133"/>
      <c r="B317" s="133"/>
      <c r="C317" s="133"/>
      <c r="D317" s="133"/>
      <c r="E317" s="133"/>
      <c r="F317" s="133"/>
      <c r="G317" s="133"/>
      <c r="H317" s="133"/>
      <c r="I317" s="133"/>
      <c r="J317" s="133"/>
      <c r="K317" s="133"/>
      <c r="L317" s="134"/>
      <c r="M317" s="134"/>
      <c r="N317" s="134"/>
      <c r="O317" s="134"/>
      <c r="P317" s="134"/>
      <c r="Q317" s="134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93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</row>
    <row r="318" spans="1:75" s="16" customFormat="1" x14ac:dyDescent="0.3">
      <c r="A318" s="133"/>
      <c r="B318" s="133"/>
      <c r="C318" s="133"/>
      <c r="D318" s="133"/>
      <c r="E318" s="133"/>
      <c r="F318" s="133"/>
      <c r="G318" s="133"/>
      <c r="H318" s="133"/>
      <c r="I318" s="133"/>
      <c r="J318" s="133"/>
      <c r="K318" s="133"/>
      <c r="L318" s="134"/>
      <c r="M318" s="134"/>
      <c r="N318" s="134"/>
      <c r="O318" s="134"/>
      <c r="P318" s="134"/>
      <c r="Q318" s="134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93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</row>
    <row r="319" spans="1:75" s="16" customFormat="1" x14ac:dyDescent="0.3">
      <c r="A319" s="133"/>
      <c r="B319" s="133"/>
      <c r="C319" s="133"/>
      <c r="D319" s="133"/>
      <c r="E319" s="133"/>
      <c r="F319" s="133"/>
      <c r="G319" s="133"/>
      <c r="H319" s="133"/>
      <c r="I319" s="133"/>
      <c r="J319" s="133"/>
      <c r="K319" s="133"/>
      <c r="L319" s="134"/>
      <c r="M319" s="134"/>
      <c r="N319" s="134"/>
      <c r="O319" s="134"/>
      <c r="P319" s="134"/>
      <c r="Q319" s="134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93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</row>
    <row r="320" spans="1:75" s="16" customFormat="1" x14ac:dyDescent="0.3">
      <c r="A320" s="133"/>
      <c r="B320" s="133"/>
      <c r="C320" s="133"/>
      <c r="D320" s="133"/>
      <c r="E320" s="133"/>
      <c r="F320" s="133"/>
      <c r="G320" s="133"/>
      <c r="H320" s="133"/>
      <c r="I320" s="133"/>
      <c r="J320" s="133"/>
      <c r="K320" s="133"/>
      <c r="L320" s="134"/>
      <c r="M320" s="134"/>
      <c r="N320" s="134"/>
      <c r="O320" s="134"/>
      <c r="P320" s="134"/>
      <c r="Q320" s="134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93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</row>
    <row r="321" spans="1:75" s="16" customFormat="1" x14ac:dyDescent="0.3">
      <c r="A321" s="133"/>
      <c r="B321" s="133"/>
      <c r="C321" s="133"/>
      <c r="D321" s="133"/>
      <c r="E321" s="133"/>
      <c r="F321" s="133"/>
      <c r="G321" s="133"/>
      <c r="H321" s="133"/>
      <c r="I321" s="133"/>
      <c r="J321" s="133"/>
      <c r="K321" s="133"/>
      <c r="L321" s="134"/>
      <c r="M321" s="134"/>
      <c r="N321" s="134"/>
      <c r="O321" s="134"/>
      <c r="P321" s="134"/>
      <c r="Q321" s="134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93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</row>
    <row r="322" spans="1:75" s="16" customFormat="1" x14ac:dyDescent="0.3">
      <c r="A322" s="133"/>
      <c r="B322" s="133"/>
      <c r="C322" s="133"/>
      <c r="D322" s="133"/>
      <c r="E322" s="133"/>
      <c r="F322" s="133"/>
      <c r="G322" s="133"/>
      <c r="H322" s="133"/>
      <c r="I322" s="133"/>
      <c r="J322" s="133"/>
      <c r="K322" s="133"/>
      <c r="L322" s="134"/>
      <c r="M322" s="134"/>
      <c r="N322" s="134"/>
      <c r="O322" s="134"/>
      <c r="P322" s="134"/>
      <c r="Q322" s="134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93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</row>
    <row r="323" spans="1:75" s="16" customFormat="1" x14ac:dyDescent="0.3">
      <c r="A323" s="133"/>
      <c r="B323" s="133"/>
      <c r="C323" s="133"/>
      <c r="D323" s="133"/>
      <c r="E323" s="133"/>
      <c r="F323" s="133"/>
      <c r="G323" s="133"/>
      <c r="H323" s="133"/>
      <c r="I323" s="133"/>
      <c r="J323" s="133"/>
      <c r="K323" s="133"/>
      <c r="L323" s="134"/>
      <c r="M323" s="134"/>
      <c r="N323" s="134"/>
      <c r="O323" s="134"/>
      <c r="P323" s="134"/>
      <c r="Q323" s="134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93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</row>
    <row r="324" spans="1:75" s="16" customFormat="1" x14ac:dyDescent="0.3">
      <c r="A324" s="133"/>
      <c r="B324" s="133"/>
      <c r="C324" s="133"/>
      <c r="D324" s="133"/>
      <c r="E324" s="133"/>
      <c r="F324" s="133"/>
      <c r="G324" s="133"/>
      <c r="H324" s="133"/>
      <c r="I324" s="133"/>
      <c r="J324" s="133"/>
      <c r="K324" s="133"/>
      <c r="L324" s="134"/>
      <c r="M324" s="134"/>
      <c r="N324" s="134"/>
      <c r="O324" s="134"/>
      <c r="P324" s="134"/>
      <c r="Q324" s="134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93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</row>
    <row r="325" spans="1:75" s="16" customFormat="1" x14ac:dyDescent="0.3">
      <c r="A325" s="133"/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4"/>
      <c r="M325" s="134"/>
      <c r="N325" s="134"/>
      <c r="O325" s="134"/>
      <c r="P325" s="134"/>
      <c r="Q325" s="134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93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</row>
    <row r="326" spans="1:75" s="16" customFormat="1" x14ac:dyDescent="0.3">
      <c r="A326" s="133"/>
      <c r="B326" s="133"/>
      <c r="C326" s="133"/>
      <c r="D326" s="133"/>
      <c r="E326" s="133"/>
      <c r="F326" s="133"/>
      <c r="G326" s="133"/>
      <c r="H326" s="133"/>
      <c r="I326" s="133"/>
      <c r="J326" s="133"/>
      <c r="K326" s="133"/>
      <c r="L326" s="134"/>
      <c r="M326" s="134"/>
      <c r="N326" s="134"/>
      <c r="O326" s="134"/>
      <c r="P326" s="134"/>
      <c r="Q326" s="134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93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</row>
    <row r="327" spans="1:75" s="16" customFormat="1" x14ac:dyDescent="0.3">
      <c r="A327" s="133"/>
      <c r="B327" s="133"/>
      <c r="C327" s="133"/>
      <c r="D327" s="133"/>
      <c r="E327" s="133"/>
      <c r="F327" s="133"/>
      <c r="G327" s="133"/>
      <c r="H327" s="133"/>
      <c r="I327" s="133"/>
      <c r="J327" s="133"/>
      <c r="K327" s="133"/>
      <c r="L327" s="134"/>
      <c r="M327" s="134"/>
      <c r="N327" s="134"/>
      <c r="O327" s="134"/>
      <c r="P327" s="134"/>
      <c r="Q327" s="134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93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</row>
    <row r="328" spans="1:75" s="16" customFormat="1" x14ac:dyDescent="0.3">
      <c r="A328" s="133"/>
      <c r="B328" s="133"/>
      <c r="C328" s="133"/>
      <c r="D328" s="133"/>
      <c r="E328" s="133"/>
      <c r="F328" s="133"/>
      <c r="G328" s="133"/>
      <c r="H328" s="133"/>
      <c r="I328" s="133"/>
      <c r="J328" s="133"/>
      <c r="K328" s="133"/>
      <c r="L328" s="134"/>
      <c r="M328" s="134"/>
      <c r="N328" s="134"/>
      <c r="O328" s="134"/>
      <c r="P328" s="134"/>
      <c r="Q328" s="134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93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</row>
    <row r="329" spans="1:75" s="16" customFormat="1" x14ac:dyDescent="0.3">
      <c r="A329" s="133"/>
      <c r="B329" s="133"/>
      <c r="C329" s="133"/>
      <c r="D329" s="133"/>
      <c r="E329" s="133"/>
      <c r="F329" s="133"/>
      <c r="G329" s="133"/>
      <c r="H329" s="133"/>
      <c r="I329" s="133"/>
      <c r="J329" s="133"/>
      <c r="K329" s="133"/>
      <c r="L329" s="134"/>
      <c r="M329" s="134"/>
      <c r="N329" s="134"/>
      <c r="O329" s="134"/>
      <c r="P329" s="134"/>
      <c r="Q329" s="134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93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</row>
    <row r="330" spans="1:75" s="16" customFormat="1" x14ac:dyDescent="0.3">
      <c r="A330" s="133"/>
      <c r="B330" s="133"/>
      <c r="C330" s="133"/>
      <c r="D330" s="133"/>
      <c r="E330" s="133"/>
      <c r="F330" s="133"/>
      <c r="G330" s="133"/>
      <c r="H330" s="133"/>
      <c r="I330" s="133"/>
      <c r="J330" s="133"/>
      <c r="K330" s="133"/>
      <c r="L330" s="134"/>
      <c r="M330" s="134"/>
      <c r="N330" s="134"/>
      <c r="O330" s="134"/>
      <c r="P330" s="134"/>
      <c r="Q330" s="134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93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</row>
    <row r="331" spans="1:75" s="16" customFormat="1" x14ac:dyDescent="0.3">
      <c r="A331" s="133"/>
      <c r="B331" s="133"/>
      <c r="C331" s="133"/>
      <c r="D331" s="133"/>
      <c r="E331" s="133"/>
      <c r="F331" s="133"/>
      <c r="G331" s="133"/>
      <c r="H331" s="133"/>
      <c r="I331" s="133"/>
      <c r="J331" s="133"/>
      <c r="K331" s="133"/>
      <c r="L331" s="134"/>
      <c r="M331" s="134"/>
      <c r="N331" s="134"/>
      <c r="O331" s="134"/>
      <c r="P331" s="134"/>
      <c r="Q331" s="134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93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</row>
    <row r="332" spans="1:75" s="16" customFormat="1" x14ac:dyDescent="0.3">
      <c r="A332" s="133"/>
      <c r="B332" s="133"/>
      <c r="C332" s="133"/>
      <c r="D332" s="133"/>
      <c r="E332" s="133"/>
      <c r="F332" s="133"/>
      <c r="G332" s="133"/>
      <c r="H332" s="133"/>
      <c r="I332" s="133"/>
      <c r="J332" s="133"/>
      <c r="K332" s="133"/>
      <c r="L332" s="134"/>
      <c r="M332" s="134"/>
      <c r="N332" s="134"/>
      <c r="O332" s="134"/>
      <c r="P332" s="134"/>
      <c r="Q332" s="134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93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</row>
    <row r="333" spans="1:75" s="16" customFormat="1" x14ac:dyDescent="0.3">
      <c r="A333" s="133"/>
      <c r="B333" s="133"/>
      <c r="C333" s="133"/>
      <c r="D333" s="133"/>
      <c r="E333" s="133"/>
      <c r="F333" s="133"/>
      <c r="G333" s="133"/>
      <c r="H333" s="133"/>
      <c r="I333" s="133"/>
      <c r="J333" s="133"/>
      <c r="K333" s="133"/>
      <c r="L333" s="134"/>
      <c r="M333" s="134"/>
      <c r="N333" s="134"/>
      <c r="O333" s="134"/>
      <c r="P333" s="134"/>
      <c r="Q333" s="134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93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</row>
    <row r="334" spans="1:75" s="16" customFormat="1" x14ac:dyDescent="0.3">
      <c r="A334" s="133"/>
      <c r="B334" s="133"/>
      <c r="C334" s="133"/>
      <c r="D334" s="133"/>
      <c r="E334" s="133"/>
      <c r="F334" s="133"/>
      <c r="G334" s="133"/>
      <c r="H334" s="133"/>
      <c r="I334" s="133"/>
      <c r="J334" s="133"/>
      <c r="K334" s="133"/>
      <c r="L334" s="134"/>
      <c r="M334" s="134"/>
      <c r="N334" s="134"/>
      <c r="O334" s="134"/>
      <c r="P334" s="134"/>
      <c r="Q334" s="134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93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</row>
    <row r="335" spans="1:75" s="16" customFormat="1" x14ac:dyDescent="0.3">
      <c r="A335" s="133"/>
      <c r="B335" s="133"/>
      <c r="C335" s="133"/>
      <c r="D335" s="133"/>
      <c r="E335" s="133"/>
      <c r="F335" s="133"/>
      <c r="G335" s="133"/>
      <c r="H335" s="133"/>
      <c r="I335" s="133"/>
      <c r="J335" s="133"/>
      <c r="K335" s="133"/>
      <c r="L335" s="134"/>
      <c r="M335" s="134"/>
      <c r="N335" s="134"/>
      <c r="O335" s="134"/>
      <c r="P335" s="134"/>
      <c r="Q335" s="134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93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</row>
    <row r="336" spans="1:75" s="16" customFormat="1" x14ac:dyDescent="0.3">
      <c r="A336" s="133"/>
      <c r="B336" s="133"/>
      <c r="C336" s="133"/>
      <c r="D336" s="133"/>
      <c r="E336" s="133"/>
      <c r="F336" s="133"/>
      <c r="G336" s="133"/>
      <c r="H336" s="133"/>
      <c r="I336" s="133"/>
      <c r="J336" s="133"/>
      <c r="K336" s="133"/>
      <c r="L336" s="134"/>
      <c r="M336" s="134"/>
      <c r="N336" s="134"/>
      <c r="O336" s="134"/>
      <c r="P336" s="134"/>
      <c r="Q336" s="134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93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</row>
    <row r="337" spans="1:75" s="16" customFormat="1" x14ac:dyDescent="0.3">
      <c r="A337" s="133"/>
      <c r="B337" s="133"/>
      <c r="C337" s="133"/>
      <c r="D337" s="133"/>
      <c r="E337" s="133"/>
      <c r="F337" s="133"/>
      <c r="G337" s="133"/>
      <c r="H337" s="133"/>
      <c r="I337" s="133"/>
      <c r="J337" s="133"/>
      <c r="K337" s="133"/>
      <c r="L337" s="134"/>
      <c r="M337" s="134"/>
      <c r="N337" s="134"/>
      <c r="O337" s="134"/>
      <c r="P337" s="134"/>
      <c r="Q337" s="134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93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</row>
    <row r="338" spans="1:75" s="16" customFormat="1" x14ac:dyDescent="0.3">
      <c r="A338" s="133"/>
      <c r="B338" s="133"/>
      <c r="C338" s="133"/>
      <c r="D338" s="133"/>
      <c r="E338" s="133"/>
      <c r="F338" s="133"/>
      <c r="G338" s="133"/>
      <c r="H338" s="133"/>
      <c r="I338" s="133"/>
      <c r="J338" s="133"/>
      <c r="K338" s="133"/>
      <c r="L338" s="134"/>
      <c r="M338" s="134"/>
      <c r="N338" s="134"/>
      <c r="O338" s="134"/>
      <c r="P338" s="134"/>
      <c r="Q338" s="134"/>
      <c r="R338" s="1"/>
      <c r="S338" s="2"/>
      <c r="T338" s="3"/>
      <c r="U338" s="4"/>
      <c r="V338" s="4"/>
      <c r="W338" s="4"/>
      <c r="X338" s="4"/>
      <c r="Y338" s="4"/>
      <c r="Z338" s="4"/>
      <c r="AA338" s="4"/>
      <c r="AB338" s="93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</row>
    <row r="339" spans="1:75" s="16" customFormat="1" x14ac:dyDescent="0.3">
      <c r="A339" s="133"/>
      <c r="B339" s="133"/>
      <c r="C339" s="133"/>
      <c r="D339" s="133"/>
      <c r="E339" s="133"/>
      <c r="F339" s="133"/>
      <c r="G339" s="133"/>
      <c r="H339" s="133"/>
      <c r="I339" s="133"/>
      <c r="J339" s="133"/>
      <c r="K339" s="133"/>
      <c r="L339" s="134"/>
      <c r="M339" s="134"/>
      <c r="N339" s="134"/>
      <c r="O339" s="134"/>
      <c r="P339" s="134"/>
      <c r="Q339" s="134"/>
      <c r="R339" s="1"/>
      <c r="S339" s="2"/>
      <c r="T339" s="3"/>
      <c r="U339" s="4"/>
      <c r="V339" s="4"/>
      <c r="W339" s="4"/>
      <c r="X339" s="4"/>
      <c r="Y339" s="4"/>
      <c r="Z339" s="4"/>
      <c r="AA339" s="4"/>
      <c r="AB339" s="93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</row>
    <row r="340" spans="1:75" s="16" customFormat="1" x14ac:dyDescent="0.3">
      <c r="A340" s="133"/>
      <c r="B340" s="133"/>
      <c r="C340" s="133"/>
      <c r="D340" s="133"/>
      <c r="E340" s="133"/>
      <c r="F340" s="133"/>
      <c r="G340" s="133"/>
      <c r="H340" s="133"/>
      <c r="I340" s="133"/>
      <c r="J340" s="133"/>
      <c r="K340" s="133"/>
      <c r="L340" s="134"/>
      <c r="M340" s="134"/>
      <c r="N340" s="134"/>
      <c r="O340" s="134"/>
      <c r="P340" s="134"/>
      <c r="Q340" s="134"/>
      <c r="R340" s="1"/>
      <c r="S340" s="2"/>
      <c r="T340" s="3"/>
      <c r="U340" s="4"/>
      <c r="V340" s="4"/>
      <c r="W340" s="4"/>
      <c r="X340" s="4"/>
      <c r="Y340" s="4"/>
      <c r="Z340" s="4"/>
      <c r="AA340" s="4"/>
      <c r="AB340" s="93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</row>
    <row r="341" spans="1:75" s="16" customFormat="1" x14ac:dyDescent="0.3">
      <c r="A341" s="133"/>
      <c r="B341" s="133"/>
      <c r="C341" s="133"/>
      <c r="D341" s="133"/>
      <c r="E341" s="133"/>
      <c r="F341" s="133"/>
      <c r="G341" s="133"/>
      <c r="H341" s="133"/>
      <c r="I341" s="133"/>
      <c r="J341" s="133"/>
      <c r="K341" s="133"/>
      <c r="L341" s="134"/>
      <c r="M341" s="134"/>
      <c r="N341" s="134"/>
      <c r="O341" s="134"/>
      <c r="P341" s="134"/>
      <c r="Q341" s="134"/>
      <c r="R341" s="1"/>
      <c r="S341" s="2"/>
      <c r="T341" s="3"/>
      <c r="U341" s="4"/>
      <c r="V341" s="4"/>
      <c r="W341" s="4"/>
      <c r="X341" s="4"/>
      <c r="Y341" s="4"/>
      <c r="Z341" s="4"/>
      <c r="AA341" s="4"/>
      <c r="AB341" s="93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</row>
    <row r="342" spans="1:75" s="16" customFormat="1" x14ac:dyDescent="0.3">
      <c r="A342" s="133"/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4"/>
      <c r="M342" s="134"/>
      <c r="N342" s="134"/>
      <c r="O342" s="134"/>
      <c r="P342" s="134"/>
      <c r="Q342" s="134"/>
      <c r="R342" s="1"/>
      <c r="S342" s="2"/>
      <c r="T342" s="3"/>
      <c r="U342" s="4"/>
      <c r="V342" s="4"/>
      <c r="W342" s="4"/>
      <c r="X342" s="4"/>
      <c r="Y342" s="4"/>
      <c r="Z342" s="4"/>
      <c r="AA342" s="4"/>
      <c r="AB342" s="93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</row>
    <row r="343" spans="1:75" s="16" customFormat="1" x14ac:dyDescent="0.3">
      <c r="A343" s="133"/>
      <c r="B343" s="133"/>
      <c r="C343" s="133"/>
      <c r="D343" s="133"/>
      <c r="E343" s="133"/>
      <c r="F343" s="133"/>
      <c r="G343" s="133"/>
      <c r="H343" s="133"/>
      <c r="I343" s="133"/>
      <c r="J343" s="133"/>
      <c r="K343" s="133"/>
      <c r="L343" s="134"/>
      <c r="M343" s="134"/>
      <c r="N343" s="134"/>
      <c r="O343" s="134"/>
      <c r="P343" s="134"/>
      <c r="Q343" s="134"/>
      <c r="R343" s="1"/>
      <c r="S343" s="2"/>
      <c r="T343" s="3"/>
      <c r="U343" s="4"/>
      <c r="V343" s="4"/>
      <c r="W343" s="4"/>
      <c r="X343" s="4"/>
      <c r="Y343" s="4"/>
      <c r="Z343" s="4"/>
      <c r="AA343" s="4"/>
      <c r="AB343" s="93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</row>
    <row r="344" spans="1:75" s="16" customFormat="1" x14ac:dyDescent="0.3">
      <c r="A344" s="133"/>
      <c r="B344" s="133"/>
      <c r="C344" s="133"/>
      <c r="D344" s="133"/>
      <c r="E344" s="133"/>
      <c r="F344" s="133"/>
      <c r="G344" s="133"/>
      <c r="H344" s="133"/>
      <c r="I344" s="133"/>
      <c r="J344" s="133"/>
      <c r="K344" s="133"/>
      <c r="L344" s="134"/>
      <c r="M344" s="134"/>
      <c r="N344" s="134"/>
      <c r="O344" s="134"/>
      <c r="P344" s="134"/>
      <c r="Q344" s="134"/>
      <c r="R344" s="1"/>
      <c r="S344" s="2"/>
      <c r="T344" s="3"/>
      <c r="U344" s="4"/>
      <c r="V344" s="4"/>
      <c r="W344" s="4"/>
      <c r="X344" s="4"/>
      <c r="Y344" s="4"/>
      <c r="Z344" s="4"/>
      <c r="AA344" s="4"/>
      <c r="AB344" s="93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</row>
    <row r="345" spans="1:75" s="16" customFormat="1" x14ac:dyDescent="0.3">
      <c r="A345" s="133"/>
      <c r="B345" s="133"/>
      <c r="C345" s="133"/>
      <c r="D345" s="133"/>
      <c r="E345" s="133"/>
      <c r="F345" s="133"/>
      <c r="G345" s="133"/>
      <c r="H345" s="133"/>
      <c r="I345" s="133"/>
      <c r="J345" s="133"/>
      <c r="K345" s="133"/>
      <c r="L345" s="134"/>
      <c r="M345" s="134"/>
      <c r="N345" s="134"/>
      <c r="O345" s="134"/>
      <c r="P345" s="134"/>
      <c r="Q345" s="134"/>
      <c r="R345" s="1"/>
      <c r="S345" s="2"/>
      <c r="T345" s="3"/>
      <c r="U345" s="4"/>
      <c r="V345" s="4"/>
      <c r="W345" s="4"/>
      <c r="X345" s="4"/>
      <c r="Y345" s="4"/>
      <c r="Z345" s="4"/>
      <c r="AA345" s="4"/>
      <c r="AB345" s="93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</row>
    <row r="346" spans="1:75" s="16" customFormat="1" x14ac:dyDescent="0.3">
      <c r="A346" s="133"/>
      <c r="B346" s="133"/>
      <c r="C346" s="133"/>
      <c r="D346" s="133"/>
      <c r="E346" s="133"/>
      <c r="F346" s="133"/>
      <c r="G346" s="133"/>
      <c r="H346" s="133"/>
      <c r="I346" s="133"/>
      <c r="J346" s="133"/>
      <c r="K346" s="133"/>
      <c r="L346" s="134"/>
      <c r="M346" s="134"/>
      <c r="N346" s="134"/>
      <c r="O346" s="134"/>
      <c r="P346" s="134"/>
      <c r="Q346" s="134"/>
      <c r="R346" s="1"/>
      <c r="S346" s="2"/>
      <c r="T346" s="3"/>
      <c r="U346" s="4"/>
      <c r="V346" s="4"/>
      <c r="W346" s="4"/>
      <c r="X346" s="4"/>
      <c r="Y346" s="4"/>
      <c r="Z346" s="4"/>
      <c r="AA346" s="4"/>
      <c r="AB346" s="93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</row>
    <row r="347" spans="1:75" s="16" customFormat="1" x14ac:dyDescent="0.3">
      <c r="A347" s="133"/>
      <c r="B347" s="133"/>
      <c r="C347" s="133"/>
      <c r="D347" s="133"/>
      <c r="E347" s="133"/>
      <c r="F347" s="133"/>
      <c r="G347" s="133"/>
      <c r="H347" s="133"/>
      <c r="I347" s="133"/>
      <c r="J347" s="133"/>
      <c r="K347" s="133"/>
      <c r="L347" s="134"/>
      <c r="M347" s="134"/>
      <c r="N347" s="134"/>
      <c r="O347" s="134"/>
      <c r="P347" s="134"/>
      <c r="Q347" s="134"/>
      <c r="R347" s="1"/>
      <c r="S347" s="2"/>
      <c r="T347" s="3"/>
      <c r="U347" s="4"/>
      <c r="V347" s="4"/>
      <c r="W347" s="4"/>
      <c r="X347" s="4"/>
      <c r="Y347" s="4"/>
      <c r="Z347" s="4"/>
      <c r="AA347" s="4"/>
      <c r="AB347" s="93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</row>
    <row r="348" spans="1:75" s="16" customFormat="1" x14ac:dyDescent="0.3">
      <c r="A348" s="133"/>
      <c r="B348" s="133"/>
      <c r="C348" s="133"/>
      <c r="D348" s="133"/>
      <c r="E348" s="133"/>
      <c r="F348" s="133"/>
      <c r="G348" s="133"/>
      <c r="H348" s="133"/>
      <c r="I348" s="133"/>
      <c r="J348" s="133"/>
      <c r="K348" s="133"/>
      <c r="L348" s="134"/>
      <c r="M348" s="134"/>
      <c r="N348" s="134"/>
      <c r="O348" s="134"/>
      <c r="P348" s="134"/>
      <c r="Q348" s="134"/>
      <c r="R348" s="1"/>
      <c r="S348" s="2"/>
      <c r="T348" s="3"/>
      <c r="U348" s="4"/>
      <c r="V348" s="4"/>
      <c r="W348" s="4"/>
      <c r="X348" s="4"/>
      <c r="Y348" s="4"/>
      <c r="Z348" s="4"/>
      <c r="AA348" s="4"/>
      <c r="AB348" s="93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</row>
    <row r="349" spans="1:75" s="16" customFormat="1" x14ac:dyDescent="0.3">
      <c r="A349" s="133"/>
      <c r="B349" s="133"/>
      <c r="C349" s="133"/>
      <c r="D349" s="133"/>
      <c r="E349" s="133"/>
      <c r="F349" s="133"/>
      <c r="G349" s="133"/>
      <c r="H349" s="133"/>
      <c r="I349" s="133"/>
      <c r="J349" s="133"/>
      <c r="K349" s="133"/>
      <c r="L349" s="134"/>
      <c r="M349" s="134"/>
      <c r="N349" s="134"/>
      <c r="O349" s="134"/>
      <c r="P349" s="134"/>
      <c r="Q349" s="134"/>
      <c r="R349" s="1"/>
      <c r="S349" s="2"/>
      <c r="T349" s="3"/>
      <c r="U349" s="4"/>
      <c r="V349" s="4"/>
      <c r="W349" s="4"/>
      <c r="X349" s="4"/>
      <c r="Y349" s="4"/>
      <c r="Z349" s="4"/>
      <c r="AA349" s="4"/>
      <c r="AB349" s="93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</row>
    <row r="350" spans="1:75" s="16" customFormat="1" x14ac:dyDescent="0.3">
      <c r="A350" s="133"/>
      <c r="B350" s="133"/>
      <c r="C350" s="133"/>
      <c r="D350" s="133"/>
      <c r="E350" s="133"/>
      <c r="F350" s="133"/>
      <c r="G350" s="133"/>
      <c r="H350" s="133"/>
      <c r="I350" s="133"/>
      <c r="J350" s="133"/>
      <c r="K350" s="133"/>
      <c r="L350" s="134"/>
      <c r="M350" s="134"/>
      <c r="N350" s="134"/>
      <c r="O350" s="134"/>
      <c r="P350" s="134"/>
      <c r="Q350" s="134"/>
      <c r="R350" s="1"/>
      <c r="S350" s="2"/>
      <c r="T350" s="3"/>
      <c r="U350" s="4"/>
      <c r="V350" s="4"/>
      <c r="W350" s="4"/>
      <c r="X350" s="4"/>
      <c r="Y350" s="4"/>
      <c r="Z350" s="4"/>
      <c r="AA350" s="4"/>
      <c r="AB350" s="93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</row>
    <row r="351" spans="1:75" s="16" customFormat="1" x14ac:dyDescent="0.3">
      <c r="A351" s="133"/>
      <c r="B351" s="133"/>
      <c r="C351" s="133"/>
      <c r="D351" s="133"/>
      <c r="E351" s="133"/>
      <c r="F351" s="133"/>
      <c r="G351" s="133"/>
      <c r="H351" s="133"/>
      <c r="I351" s="133"/>
      <c r="J351" s="133"/>
      <c r="K351" s="133"/>
      <c r="L351" s="134"/>
      <c r="M351" s="134"/>
      <c r="N351" s="134"/>
      <c r="O351" s="134"/>
      <c r="P351" s="134"/>
      <c r="Q351" s="134"/>
      <c r="R351" s="1"/>
      <c r="S351" s="2"/>
      <c r="T351" s="3"/>
      <c r="U351" s="4"/>
      <c r="V351" s="4"/>
      <c r="W351" s="4"/>
      <c r="X351" s="4"/>
      <c r="Y351" s="4"/>
      <c r="Z351" s="4"/>
      <c r="AA351" s="4"/>
      <c r="AB351" s="93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</row>
    <row r="352" spans="1:75" s="16" customFormat="1" x14ac:dyDescent="0.3">
      <c r="A352" s="133"/>
      <c r="B352" s="133"/>
      <c r="C352" s="133"/>
      <c r="D352" s="133"/>
      <c r="E352" s="133"/>
      <c r="F352" s="133"/>
      <c r="G352" s="133"/>
      <c r="H352" s="133"/>
      <c r="I352" s="133"/>
      <c r="J352" s="133"/>
      <c r="K352" s="133"/>
      <c r="L352" s="134"/>
      <c r="M352" s="134"/>
      <c r="N352" s="134"/>
      <c r="O352" s="134"/>
      <c r="P352" s="134"/>
      <c r="Q352" s="134"/>
      <c r="R352" s="1"/>
      <c r="S352" s="2"/>
      <c r="T352" s="3"/>
      <c r="U352" s="4"/>
      <c r="V352" s="4"/>
      <c r="W352" s="4"/>
      <c r="X352" s="4"/>
      <c r="Y352" s="4"/>
      <c r="Z352" s="4"/>
      <c r="AA352" s="4"/>
      <c r="AB352" s="93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</row>
    <row r="353" spans="1:75" s="16" customFormat="1" x14ac:dyDescent="0.3">
      <c r="A353" s="133"/>
      <c r="B353" s="133"/>
      <c r="C353" s="133"/>
      <c r="D353" s="133"/>
      <c r="E353" s="133"/>
      <c r="F353" s="133"/>
      <c r="G353" s="133"/>
      <c r="H353" s="133"/>
      <c r="I353" s="133"/>
      <c r="J353" s="133"/>
      <c r="K353" s="133"/>
      <c r="L353" s="134"/>
      <c r="M353" s="134"/>
      <c r="N353" s="134"/>
      <c r="O353" s="134"/>
      <c r="P353" s="134"/>
      <c r="Q353" s="134"/>
      <c r="R353" s="1"/>
      <c r="S353" s="2"/>
      <c r="T353" s="3"/>
      <c r="U353" s="4"/>
      <c r="V353" s="4"/>
      <c r="W353" s="4"/>
      <c r="X353" s="4"/>
      <c r="Y353" s="4"/>
      <c r="Z353" s="4"/>
      <c r="AA353" s="4"/>
      <c r="AB353" s="93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</row>
    <row r="354" spans="1:75" s="16" customFormat="1" x14ac:dyDescent="0.3">
      <c r="A354" s="133"/>
      <c r="B354" s="133"/>
      <c r="C354" s="133"/>
      <c r="D354" s="133"/>
      <c r="E354" s="133"/>
      <c r="F354" s="133"/>
      <c r="G354" s="133"/>
      <c r="H354" s="133"/>
      <c r="I354" s="133"/>
      <c r="J354" s="133"/>
      <c r="K354" s="133"/>
      <c r="L354" s="134"/>
      <c r="M354" s="134"/>
      <c r="N354" s="134"/>
      <c r="O354" s="134"/>
      <c r="P354" s="134"/>
      <c r="Q354" s="134"/>
      <c r="R354" s="1"/>
      <c r="S354" s="2"/>
      <c r="T354" s="3"/>
      <c r="U354" s="4"/>
      <c r="V354" s="4"/>
      <c r="W354" s="4"/>
      <c r="X354" s="4"/>
      <c r="Y354" s="4"/>
      <c r="Z354" s="4"/>
      <c r="AA354" s="4"/>
      <c r="AB354" s="93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</row>
    <row r="355" spans="1:75" s="16" customFormat="1" x14ac:dyDescent="0.3">
      <c r="A355" s="133"/>
      <c r="B355" s="133"/>
      <c r="C355" s="133"/>
      <c r="D355" s="133"/>
      <c r="E355" s="133"/>
      <c r="F355" s="133"/>
      <c r="G355" s="133"/>
      <c r="H355" s="133"/>
      <c r="I355" s="133"/>
      <c r="J355" s="133"/>
      <c r="K355" s="133"/>
      <c r="L355" s="134"/>
      <c r="M355" s="134"/>
      <c r="N355" s="134"/>
      <c r="O355" s="134"/>
      <c r="P355" s="134"/>
      <c r="Q355" s="134"/>
      <c r="R355" s="1"/>
      <c r="S355" s="2"/>
      <c r="T355" s="3"/>
      <c r="U355" s="4"/>
      <c r="V355" s="4"/>
      <c r="W355" s="4"/>
      <c r="X355" s="4"/>
      <c r="Y355" s="4"/>
      <c r="Z355" s="4"/>
      <c r="AA355" s="4"/>
      <c r="AB355" s="93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</row>
    <row r="356" spans="1:75" s="16" customFormat="1" x14ac:dyDescent="0.3">
      <c r="A356" s="133"/>
      <c r="B356" s="133"/>
      <c r="C356" s="133"/>
      <c r="D356" s="133"/>
      <c r="E356" s="133"/>
      <c r="F356" s="133"/>
      <c r="G356" s="133"/>
      <c r="H356" s="133"/>
      <c r="I356" s="133"/>
      <c r="J356" s="133"/>
      <c r="K356" s="133"/>
      <c r="L356" s="134"/>
      <c r="M356" s="134"/>
      <c r="N356" s="134"/>
      <c r="O356" s="134"/>
      <c r="P356" s="134"/>
      <c r="Q356" s="134"/>
      <c r="R356" s="1"/>
      <c r="S356" s="2"/>
      <c r="T356" s="3"/>
      <c r="U356" s="4"/>
      <c r="V356" s="4"/>
      <c r="W356" s="4"/>
      <c r="X356" s="4"/>
      <c r="Y356" s="4"/>
      <c r="Z356" s="4"/>
      <c r="AA356" s="4"/>
      <c r="AB356" s="93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</row>
    <row r="357" spans="1:75" s="16" customFormat="1" x14ac:dyDescent="0.3">
      <c r="A357" s="133"/>
      <c r="B357" s="133"/>
      <c r="C357" s="133"/>
      <c r="D357" s="133"/>
      <c r="E357" s="133"/>
      <c r="F357" s="133"/>
      <c r="G357" s="133"/>
      <c r="H357" s="133"/>
      <c r="I357" s="133"/>
      <c r="J357" s="133"/>
      <c r="K357" s="133"/>
      <c r="L357" s="134"/>
      <c r="M357" s="134"/>
      <c r="N357" s="134"/>
      <c r="O357" s="134"/>
      <c r="P357" s="134"/>
      <c r="Q357" s="134"/>
      <c r="R357" s="1"/>
      <c r="S357" s="2"/>
      <c r="T357" s="3"/>
      <c r="U357" s="4"/>
      <c r="V357" s="4"/>
      <c r="W357" s="4"/>
      <c r="X357" s="4"/>
      <c r="Y357" s="4"/>
      <c r="Z357" s="4"/>
      <c r="AA357" s="4"/>
      <c r="AB357" s="93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</row>
    <row r="358" spans="1:75" s="16" customFormat="1" x14ac:dyDescent="0.3">
      <c r="A358" s="133"/>
      <c r="B358" s="133"/>
      <c r="C358" s="133"/>
      <c r="D358" s="133"/>
      <c r="E358" s="133"/>
      <c r="F358" s="133"/>
      <c r="G358" s="133"/>
      <c r="H358" s="133"/>
      <c r="I358" s="133"/>
      <c r="J358" s="133"/>
      <c r="K358" s="133"/>
      <c r="L358" s="134"/>
      <c r="M358" s="134"/>
      <c r="N358" s="134"/>
      <c r="O358" s="134"/>
      <c r="P358" s="134"/>
      <c r="Q358" s="134"/>
      <c r="R358" s="1"/>
      <c r="S358" s="2"/>
      <c r="T358" s="3"/>
      <c r="U358" s="4"/>
      <c r="V358" s="4"/>
      <c r="W358" s="4"/>
      <c r="X358" s="4"/>
      <c r="Y358" s="4"/>
      <c r="Z358" s="4"/>
      <c r="AA358" s="4"/>
      <c r="AB358" s="93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</row>
    <row r="359" spans="1:75" s="16" customFormat="1" x14ac:dyDescent="0.3">
      <c r="A359" s="133"/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4"/>
      <c r="M359" s="134"/>
      <c r="N359" s="134"/>
      <c r="O359" s="134"/>
      <c r="P359" s="134"/>
      <c r="Q359" s="134"/>
      <c r="R359" s="1"/>
      <c r="S359" s="2"/>
      <c r="T359" s="3"/>
      <c r="U359" s="4"/>
      <c r="V359" s="4"/>
      <c r="W359" s="4"/>
      <c r="X359" s="4"/>
      <c r="Y359" s="4"/>
      <c r="Z359" s="4"/>
      <c r="AA359" s="4"/>
      <c r="AB359" s="93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</row>
    <row r="360" spans="1:75" s="16" customFormat="1" x14ac:dyDescent="0.3">
      <c r="A360" s="133"/>
      <c r="B360" s="133"/>
      <c r="C360" s="133"/>
      <c r="D360" s="133"/>
      <c r="E360" s="133"/>
      <c r="F360" s="133"/>
      <c r="G360" s="133"/>
      <c r="H360" s="133"/>
      <c r="I360" s="133"/>
      <c r="J360" s="133"/>
      <c r="K360" s="133"/>
      <c r="L360" s="134"/>
      <c r="M360" s="134"/>
      <c r="N360" s="134"/>
      <c r="O360" s="134"/>
      <c r="P360" s="134"/>
      <c r="Q360" s="134"/>
      <c r="R360" s="1"/>
      <c r="S360" s="2"/>
      <c r="T360" s="3"/>
      <c r="U360" s="4"/>
      <c r="V360" s="4"/>
      <c r="W360" s="4"/>
      <c r="X360" s="4"/>
      <c r="Y360" s="4"/>
      <c r="Z360" s="4"/>
      <c r="AA360" s="4"/>
      <c r="AB360" s="93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</row>
    <row r="361" spans="1:75" s="16" customFormat="1" x14ac:dyDescent="0.3">
      <c r="A361" s="133"/>
      <c r="B361" s="133"/>
      <c r="C361" s="133"/>
      <c r="D361" s="133"/>
      <c r="E361" s="133"/>
      <c r="F361" s="133"/>
      <c r="G361" s="133"/>
      <c r="H361" s="133"/>
      <c r="I361" s="133"/>
      <c r="J361" s="133"/>
      <c r="K361" s="133"/>
      <c r="L361" s="134"/>
      <c r="M361" s="134"/>
      <c r="N361" s="134"/>
      <c r="O361" s="134"/>
      <c r="P361" s="134"/>
      <c r="Q361" s="134"/>
      <c r="R361" s="1"/>
      <c r="S361" s="2"/>
      <c r="T361" s="3"/>
      <c r="U361" s="4"/>
      <c r="V361" s="4"/>
      <c r="W361" s="4"/>
      <c r="X361" s="4"/>
      <c r="Y361" s="4"/>
      <c r="Z361" s="4"/>
      <c r="AA361" s="4"/>
      <c r="AB361" s="93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</row>
    <row r="362" spans="1:75" s="16" customFormat="1" x14ac:dyDescent="0.3">
      <c r="A362" s="133"/>
      <c r="B362" s="133"/>
      <c r="C362" s="133"/>
      <c r="D362" s="133"/>
      <c r="E362" s="133"/>
      <c r="F362" s="133"/>
      <c r="G362" s="133"/>
      <c r="H362" s="133"/>
      <c r="I362" s="133"/>
      <c r="J362" s="133"/>
      <c r="K362" s="133"/>
      <c r="L362" s="134"/>
      <c r="M362" s="134"/>
      <c r="N362" s="134"/>
      <c r="O362" s="134"/>
      <c r="P362" s="134"/>
      <c r="Q362" s="134"/>
      <c r="R362" s="1"/>
      <c r="S362" s="2"/>
      <c r="T362" s="3"/>
      <c r="U362" s="4"/>
      <c r="V362" s="4"/>
      <c r="W362" s="4"/>
      <c r="X362" s="4"/>
      <c r="Y362" s="4"/>
      <c r="Z362" s="4"/>
      <c r="AA362" s="4"/>
      <c r="AB362" s="93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</row>
    <row r="363" spans="1:75" s="16" customFormat="1" x14ac:dyDescent="0.3">
      <c r="A363" s="133"/>
      <c r="B363" s="133"/>
      <c r="C363" s="133"/>
      <c r="D363" s="133"/>
      <c r="E363" s="133"/>
      <c r="F363" s="133"/>
      <c r="G363" s="133"/>
      <c r="H363" s="133"/>
      <c r="I363" s="133"/>
      <c r="J363" s="133"/>
      <c r="K363" s="133"/>
      <c r="L363" s="134"/>
      <c r="M363" s="134"/>
      <c r="N363" s="134"/>
      <c r="O363" s="134"/>
      <c r="P363" s="134"/>
      <c r="Q363" s="134"/>
      <c r="R363" s="1"/>
      <c r="S363" s="2"/>
      <c r="T363" s="3"/>
      <c r="U363" s="4"/>
      <c r="V363" s="4"/>
      <c r="W363" s="4"/>
      <c r="X363" s="4"/>
      <c r="Y363" s="4"/>
      <c r="Z363" s="4"/>
      <c r="AA363" s="4"/>
      <c r="AB363" s="93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</row>
    <row r="364" spans="1:75" s="16" customFormat="1" x14ac:dyDescent="0.3">
      <c r="A364" s="133"/>
      <c r="B364" s="133"/>
      <c r="C364" s="133"/>
      <c r="D364" s="133"/>
      <c r="E364" s="133"/>
      <c r="F364" s="133"/>
      <c r="G364" s="133"/>
      <c r="H364" s="133"/>
      <c r="I364" s="133"/>
      <c r="J364" s="133"/>
      <c r="K364" s="133"/>
      <c r="L364" s="134"/>
      <c r="M364" s="134"/>
      <c r="N364" s="134"/>
      <c r="O364" s="134"/>
      <c r="P364" s="134"/>
      <c r="Q364" s="134"/>
      <c r="R364" s="1"/>
      <c r="S364" s="2"/>
      <c r="T364" s="3"/>
      <c r="U364" s="4"/>
      <c r="V364" s="4"/>
      <c r="W364" s="4"/>
      <c r="X364" s="4"/>
      <c r="Y364" s="4"/>
      <c r="Z364" s="4"/>
      <c r="AA364" s="4"/>
      <c r="AB364" s="93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</row>
    <row r="365" spans="1:75" s="16" customFormat="1" x14ac:dyDescent="0.3">
      <c r="A365" s="133"/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4"/>
      <c r="M365" s="134"/>
      <c r="N365" s="134"/>
      <c r="O365" s="134"/>
      <c r="P365" s="134"/>
      <c r="Q365" s="134"/>
      <c r="R365" s="1"/>
      <c r="S365" s="2"/>
      <c r="T365" s="3"/>
      <c r="U365" s="4"/>
      <c r="V365" s="4"/>
      <c r="W365" s="4"/>
      <c r="X365" s="4"/>
      <c r="Y365" s="4"/>
      <c r="Z365" s="4"/>
      <c r="AA365" s="4"/>
      <c r="AB365" s="93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</row>
    <row r="366" spans="1:75" s="16" customFormat="1" x14ac:dyDescent="0.3">
      <c r="A366" s="133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4"/>
      <c r="M366" s="134"/>
      <c r="N366" s="134"/>
      <c r="O366" s="134"/>
      <c r="P366" s="134"/>
      <c r="Q366" s="134"/>
      <c r="R366" s="1"/>
      <c r="S366" s="2"/>
      <c r="T366" s="3"/>
      <c r="U366" s="4"/>
      <c r="V366" s="4"/>
      <c r="W366" s="4"/>
      <c r="X366" s="4"/>
      <c r="Y366" s="4"/>
      <c r="Z366" s="4"/>
      <c r="AA366" s="4"/>
      <c r="AB366" s="93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</row>
    <row r="367" spans="1:75" s="16" customFormat="1" x14ac:dyDescent="0.3">
      <c r="A367" s="133"/>
      <c r="B367" s="133"/>
      <c r="C367" s="133"/>
      <c r="D367" s="133"/>
      <c r="E367" s="133"/>
      <c r="F367" s="133"/>
      <c r="G367" s="133"/>
      <c r="H367" s="133"/>
      <c r="I367" s="133"/>
      <c r="J367" s="133"/>
      <c r="K367" s="133"/>
      <c r="L367" s="134"/>
      <c r="M367" s="134"/>
      <c r="N367" s="134"/>
      <c r="O367" s="134"/>
      <c r="P367" s="134"/>
      <c r="Q367" s="134"/>
      <c r="R367" s="1"/>
      <c r="S367" s="2"/>
      <c r="T367" s="3"/>
      <c r="U367" s="4"/>
      <c r="V367" s="4"/>
      <c r="W367" s="4"/>
      <c r="X367" s="4"/>
      <c r="Y367" s="4"/>
      <c r="Z367" s="4"/>
      <c r="AA367" s="4"/>
      <c r="AB367" s="93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</row>
    <row r="368" spans="1:75" s="16" customFormat="1" x14ac:dyDescent="0.3">
      <c r="A368" s="133"/>
      <c r="B368" s="133"/>
      <c r="C368" s="133"/>
      <c r="D368" s="133"/>
      <c r="E368" s="133"/>
      <c r="F368" s="133"/>
      <c r="G368" s="133"/>
      <c r="H368" s="133"/>
      <c r="I368" s="133"/>
      <c r="J368" s="133"/>
      <c r="K368" s="133"/>
      <c r="L368" s="134"/>
      <c r="M368" s="134"/>
      <c r="N368" s="134"/>
      <c r="O368" s="134"/>
      <c r="P368" s="134"/>
      <c r="Q368" s="134"/>
      <c r="R368" s="1"/>
      <c r="S368" s="2"/>
      <c r="T368" s="3"/>
      <c r="U368" s="4"/>
      <c r="V368" s="4"/>
      <c r="W368" s="4"/>
      <c r="X368" s="4"/>
      <c r="Y368" s="4"/>
      <c r="Z368" s="4"/>
      <c r="AA368" s="4"/>
      <c r="AB368" s="93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</row>
    <row r="369" spans="1:75" s="16" customFormat="1" x14ac:dyDescent="0.3">
      <c r="A369" s="133"/>
      <c r="B369" s="133"/>
      <c r="C369" s="133"/>
      <c r="D369" s="133"/>
      <c r="E369" s="133"/>
      <c r="F369" s="133"/>
      <c r="G369" s="133"/>
      <c r="H369" s="133"/>
      <c r="I369" s="133"/>
      <c r="J369" s="133"/>
      <c r="K369" s="133"/>
      <c r="L369" s="134"/>
      <c r="M369" s="134"/>
      <c r="N369" s="134"/>
      <c r="O369" s="134"/>
      <c r="P369" s="134"/>
      <c r="Q369" s="134"/>
      <c r="R369" s="1"/>
      <c r="S369" s="2"/>
      <c r="T369" s="3"/>
      <c r="U369" s="4"/>
      <c r="V369" s="4"/>
      <c r="W369" s="4"/>
      <c r="X369" s="4"/>
      <c r="Y369" s="4"/>
      <c r="Z369" s="4"/>
      <c r="AA369" s="4"/>
      <c r="AB369" s="93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</row>
    <row r="370" spans="1:75" s="16" customFormat="1" x14ac:dyDescent="0.3">
      <c r="A370" s="134"/>
      <c r="B370" s="134"/>
      <c r="C370" s="134"/>
      <c r="D370" s="134"/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"/>
      <c r="S370" s="2"/>
      <c r="T370" s="3"/>
      <c r="U370" s="4"/>
      <c r="V370" s="4"/>
      <c r="W370" s="4"/>
      <c r="X370" s="4"/>
      <c r="Y370" s="4"/>
      <c r="Z370" s="4"/>
      <c r="AA370" s="4"/>
      <c r="AB370" s="93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</row>
    <row r="371" spans="1:75" s="16" customFormat="1" x14ac:dyDescent="0.3">
      <c r="A371" s="134"/>
      <c r="B371" s="134"/>
      <c r="C371" s="134"/>
      <c r="D371" s="134"/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"/>
      <c r="S371" s="2"/>
      <c r="T371" s="3"/>
      <c r="U371" s="4"/>
      <c r="V371" s="4"/>
      <c r="W371" s="4"/>
      <c r="X371" s="4"/>
      <c r="Y371" s="4"/>
      <c r="Z371" s="4"/>
      <c r="AA371" s="4"/>
      <c r="AB371" s="93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</row>
    <row r="372" spans="1:75" s="16" customFormat="1" x14ac:dyDescent="0.3">
      <c r="A372" s="135"/>
      <c r="B372" s="135"/>
      <c r="C372" s="136"/>
      <c r="D372" s="136"/>
      <c r="E372" s="136"/>
      <c r="F372" s="136"/>
      <c r="G372" s="136"/>
      <c r="H372" s="136"/>
      <c r="I372" s="135"/>
      <c r="J372" s="135"/>
      <c r="K372" s="135"/>
      <c r="L372" s="135"/>
      <c r="M372" s="135"/>
      <c r="N372" s="135"/>
      <c r="O372" s="135"/>
      <c r="P372" s="135"/>
      <c r="Q372" s="135"/>
      <c r="R372" s="100"/>
      <c r="T372" s="101"/>
      <c r="U372" s="101"/>
      <c r="V372" s="102"/>
      <c r="W372" s="102"/>
      <c r="X372" s="102"/>
      <c r="Y372" s="102"/>
      <c r="Z372" s="102"/>
      <c r="AA372" s="102"/>
      <c r="AB372" s="93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</row>
    <row r="373" spans="1:75" s="16" customFormat="1" x14ac:dyDescent="0.3">
      <c r="A373" s="135"/>
      <c r="B373" s="135"/>
      <c r="C373" s="136"/>
      <c r="D373" s="136"/>
      <c r="E373" s="136"/>
      <c r="F373" s="136"/>
      <c r="G373" s="136"/>
      <c r="H373" s="136"/>
      <c r="I373" s="135"/>
      <c r="J373" s="135"/>
      <c r="K373" s="135"/>
      <c r="L373" s="135"/>
      <c r="M373" s="135"/>
      <c r="N373" s="135"/>
      <c r="O373" s="135"/>
      <c r="P373" s="135"/>
      <c r="Q373" s="135"/>
      <c r="R373" s="100"/>
      <c r="T373" s="101"/>
      <c r="U373" s="101"/>
      <c r="V373" s="102"/>
      <c r="W373" s="102"/>
      <c r="X373" s="102"/>
      <c r="Y373" s="102"/>
      <c r="Z373" s="102"/>
      <c r="AA373" s="102"/>
      <c r="AB373" s="93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</row>
  </sheetData>
  <mergeCells count="21">
    <mergeCell ref="C11:AA11"/>
    <mergeCell ref="V2:AA2"/>
    <mergeCell ref="V3:AA3"/>
    <mergeCell ref="V6:AA6"/>
    <mergeCell ref="V7:AA7"/>
    <mergeCell ref="C8:AA8"/>
    <mergeCell ref="C9:AA9"/>
    <mergeCell ref="C10:AA10"/>
    <mergeCell ref="H15:Q16"/>
    <mergeCell ref="R91:R92"/>
    <mergeCell ref="A157:AA157"/>
    <mergeCell ref="C12:AA12"/>
    <mergeCell ref="C13:AA13"/>
    <mergeCell ref="A14:Q14"/>
    <mergeCell ref="R14:R16"/>
    <mergeCell ref="S14:S16"/>
    <mergeCell ref="T14:Y15"/>
    <mergeCell ref="Z14:AA15"/>
    <mergeCell ref="A15:C16"/>
    <mergeCell ref="D15:E16"/>
    <mergeCell ref="F15:G16"/>
  </mergeCells>
  <pageMargins left="0.59055118110236227" right="0.59055118110236227" top="0.78740157480314965" bottom="0.59055118110236227" header="0.31496062992125984" footer="0.31496062992125984"/>
  <pageSetup paperSize="9" scale="50" orientation="landscape" verticalDpi="18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2017-12-20T14:02:14Z</dcterms:modified>
</cp:coreProperties>
</file>